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УБ" sheetId="3" r:id="rId1"/>
    <sheet name="БУК" sheetId="4" r:id="rId2"/>
    <sheet name="Береза" sheetId="5" r:id="rId3"/>
    <sheet name="Сосна" sheetId="6" r:id="rId4"/>
    <sheet name="ФАСАДЫ" sheetId="7" r:id="rId5"/>
  </sheets>
  <calcPr calcId="144525" refMode="R1C1"/>
</workbook>
</file>

<file path=xl/calcChain.xml><?xml version="1.0" encoding="utf-8"?>
<calcChain xmlns="http://schemas.openxmlformats.org/spreadsheetml/2006/main">
  <c r="I55" i="4" l="1"/>
  <c r="I54" i="4"/>
  <c r="I53" i="4"/>
  <c r="I52" i="4"/>
  <c r="I51" i="4"/>
  <c r="I50" i="4"/>
  <c r="I49" i="4"/>
  <c r="I48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G4" i="3"/>
  <c r="G11" i="3" l="1"/>
  <c r="G22" i="3"/>
  <c r="G21" i="3"/>
  <c r="G50" i="3"/>
  <c r="G49" i="3"/>
  <c r="E93" i="3"/>
  <c r="E95" i="3"/>
  <c r="E94" i="3"/>
  <c r="E92" i="3"/>
  <c r="E91" i="3"/>
  <c r="E90" i="3"/>
  <c r="E89" i="3"/>
  <c r="E88" i="3"/>
  <c r="G27" i="3" l="1"/>
  <c r="G55" i="3" l="1"/>
  <c r="G54" i="3"/>
  <c r="G57" i="3"/>
  <c r="G56" i="3"/>
  <c r="G51" i="3"/>
  <c r="G42" i="3"/>
  <c r="G43" i="3"/>
  <c r="G44" i="3"/>
  <c r="G45" i="3"/>
  <c r="G46" i="3"/>
  <c r="G47" i="3"/>
  <c r="G48" i="3"/>
  <c r="G41" i="3"/>
  <c r="G36" i="3"/>
  <c r="G37" i="3"/>
  <c r="G38" i="3"/>
  <c r="G39" i="3"/>
  <c r="G40" i="3"/>
  <c r="G35" i="3"/>
  <c r="G28" i="3"/>
  <c r="G29" i="3"/>
  <c r="G30" i="3"/>
  <c r="G31" i="3"/>
  <c r="G32" i="3"/>
  <c r="G33" i="3"/>
  <c r="G34" i="3"/>
  <c r="G16" i="3"/>
  <c r="G17" i="3"/>
  <c r="G18" i="3"/>
  <c r="G19" i="3"/>
  <c r="G20" i="3"/>
  <c r="G23" i="3"/>
  <c r="G24" i="3"/>
  <c r="G25" i="3"/>
  <c r="G15" i="3"/>
  <c r="G5" i="3"/>
  <c r="G6" i="3"/>
  <c r="G7" i="3"/>
  <c r="G8" i="3"/>
  <c r="G9" i="3"/>
  <c r="G10" i="3"/>
  <c r="G12" i="3"/>
  <c r="G13" i="3"/>
  <c r="G14" i="3"/>
</calcChain>
</file>

<file path=xl/sharedStrings.xml><?xml version="1.0" encoding="utf-8"?>
<sst xmlns="http://schemas.openxmlformats.org/spreadsheetml/2006/main" count="523" uniqueCount="211">
  <si>
    <t>Наименование изделия</t>
  </si>
  <si>
    <t>материал</t>
  </si>
  <si>
    <t>размеры</t>
  </si>
  <si>
    <t>цена за м куб           без НДС</t>
  </si>
  <si>
    <t>толщина</t>
  </si>
  <si>
    <t>ширина</t>
  </si>
  <si>
    <t>длина</t>
  </si>
  <si>
    <t>дуб</t>
  </si>
  <si>
    <t>…-599</t>
  </si>
  <si>
    <t>…-2000</t>
  </si>
  <si>
    <t>600-1200</t>
  </si>
  <si>
    <t>2000-4000 1 стык</t>
  </si>
  <si>
    <t>подбалясенник</t>
  </si>
  <si>
    <t>Брус сращенный</t>
  </si>
  <si>
    <t xml:space="preserve">ступень-щит ламель с 2-х сторон </t>
  </si>
  <si>
    <t>плюс</t>
  </si>
  <si>
    <t>без сучка внутри, если ступень-щит режется</t>
  </si>
  <si>
    <t>Штучная продукция</t>
  </si>
  <si>
    <t>…-500</t>
  </si>
  <si>
    <t>501-600</t>
  </si>
  <si>
    <t>501-601</t>
  </si>
  <si>
    <t>…-5000</t>
  </si>
  <si>
    <t>…-3000</t>
  </si>
  <si>
    <t>3001-5000</t>
  </si>
  <si>
    <t>Поручень эконом</t>
  </si>
  <si>
    <t>600-1300</t>
  </si>
  <si>
    <t>Титива сращенная</t>
  </si>
  <si>
    <t>…-4000</t>
  </si>
  <si>
    <t xml:space="preserve"> Щит - ступень </t>
  </si>
  <si>
    <t>3-х слойный   с цельноламельной</t>
  </si>
  <si>
    <t>40-60</t>
  </si>
  <si>
    <t>300-400</t>
  </si>
  <si>
    <t>Щит 3-х слойный   с цельноламельной</t>
  </si>
  <si>
    <t xml:space="preserve">Сращенный щит-ступень </t>
  </si>
  <si>
    <t xml:space="preserve">Сращенный щит-ступень эконом </t>
  </si>
  <si>
    <t xml:space="preserve">Сращенный щит </t>
  </si>
  <si>
    <t>Сращенный щит</t>
  </si>
  <si>
    <t xml:space="preserve">Сращенный щит эконом </t>
  </si>
  <si>
    <t>900-1400/100</t>
  </si>
  <si>
    <t>Щит 1-о слойный</t>
  </si>
  <si>
    <t>силовая часть, рейка с 2-х сторон</t>
  </si>
  <si>
    <t>2001-2500 без стыка</t>
  </si>
  <si>
    <t>2501-2800 без стыка</t>
  </si>
  <si>
    <t>2801-3000 без стыка</t>
  </si>
  <si>
    <t>16-29</t>
  </si>
  <si>
    <t>Поручень круглый</t>
  </si>
  <si>
    <t>Поручень</t>
  </si>
  <si>
    <r>
      <t>Поручень</t>
    </r>
    <r>
      <rPr>
        <sz val="10"/>
        <color rgb="FFFF0000"/>
        <rFont val="Arial"/>
        <family val="2"/>
        <charset val="204"/>
      </rPr>
      <t xml:space="preserve"> </t>
    </r>
  </si>
  <si>
    <t xml:space="preserve">Поручень </t>
  </si>
  <si>
    <t>4001-5200</t>
  </si>
  <si>
    <t>Фаска, больше одной</t>
  </si>
  <si>
    <t>Дуб</t>
  </si>
  <si>
    <t>балясины</t>
  </si>
  <si>
    <t>столбы</t>
  </si>
  <si>
    <t>токарные</t>
  </si>
  <si>
    <t>квадратно-фрезерная</t>
  </si>
  <si>
    <t>токарно-фрезерная Рим</t>
  </si>
  <si>
    <t>токарно-фрезерная Лилия</t>
  </si>
  <si>
    <t>Китаец</t>
  </si>
  <si>
    <t>эконом токарный</t>
  </si>
  <si>
    <t>эконом токарный Китаец</t>
  </si>
  <si>
    <t>цена за м кв           без НДС</t>
  </si>
  <si>
    <t>руб/м3</t>
  </si>
  <si>
    <t>Руб/м3</t>
  </si>
  <si>
    <t>токарный цилиндр 38</t>
  </si>
  <si>
    <t>все, кроме</t>
  </si>
  <si>
    <t>цилиндр 38</t>
  </si>
  <si>
    <t>м3/шт</t>
  </si>
  <si>
    <t>Поручень круглый эконом</t>
  </si>
  <si>
    <t>эконом токарный цилиндр 38</t>
  </si>
  <si>
    <t>Планка</t>
  </si>
  <si>
    <t>50; 60</t>
  </si>
  <si>
    <t>300 мм и болле</t>
  </si>
  <si>
    <t>шар</t>
  </si>
  <si>
    <t>При весе отного изделия более 70 кг</t>
  </si>
  <si>
    <t>…-3999</t>
  </si>
  <si>
    <t>4000-5200</t>
  </si>
  <si>
    <t>16;18</t>
  </si>
  <si>
    <t>50*50</t>
  </si>
  <si>
    <t>Столб 80*80</t>
  </si>
  <si>
    <t>Столб 100*100</t>
  </si>
  <si>
    <t>Руб/шт</t>
  </si>
  <si>
    <t>Наценка на изготовление</t>
  </si>
  <si>
    <t>Наименование</t>
  </si>
  <si>
    <t>Токарная продукция</t>
  </si>
  <si>
    <t>Длина</t>
  </si>
  <si>
    <t>Сечение</t>
  </si>
  <si>
    <t>шт в м3</t>
  </si>
  <si>
    <t>сростка паркетная, при микрошипе на пласть</t>
  </si>
  <si>
    <t>Для партнеров прайс-лист от 01.05.2015</t>
  </si>
  <si>
    <t>284*</t>
  </si>
  <si>
    <t>0,038*</t>
  </si>
  <si>
    <t>Бук</t>
  </si>
  <si>
    <t>Береза</t>
  </si>
  <si>
    <t>облицовкой верхнего слоя ширина ламели</t>
  </si>
  <si>
    <t>70 мм, с силовым краем</t>
  </si>
  <si>
    <t>облицовкой верхнего слоя, ширина ламели</t>
  </si>
  <si>
    <t>70 мм</t>
  </si>
  <si>
    <t xml:space="preserve">           С   01.05.2015г. Для партнеров</t>
  </si>
  <si>
    <t>сорт</t>
  </si>
  <si>
    <t xml:space="preserve">цена за м куб  </t>
  </si>
  <si>
    <t>цена за м2</t>
  </si>
  <si>
    <t>700-900</t>
  </si>
  <si>
    <t>901-1100</t>
  </si>
  <si>
    <t>1101-1300</t>
  </si>
  <si>
    <t>1301-1500</t>
  </si>
  <si>
    <t>300-500</t>
  </si>
  <si>
    <t>1501-1800</t>
  </si>
  <si>
    <t>1801-2100</t>
  </si>
  <si>
    <t>2101-2500</t>
  </si>
  <si>
    <t>2501-2900</t>
  </si>
  <si>
    <t>Цельноламельный щит</t>
  </si>
  <si>
    <t>бук</t>
  </si>
  <si>
    <t>А/В</t>
  </si>
  <si>
    <t>501-900</t>
  </si>
  <si>
    <t>200-500</t>
  </si>
  <si>
    <t>18-20</t>
  </si>
  <si>
    <t>2101-2900</t>
  </si>
  <si>
    <t>Заготовка для столбов</t>
  </si>
  <si>
    <t>2000-3000</t>
  </si>
  <si>
    <t>900-1100</t>
  </si>
  <si>
    <t>47-50</t>
  </si>
  <si>
    <t>300-600</t>
  </si>
  <si>
    <t>800-2900</t>
  </si>
  <si>
    <t>2901-5000</t>
  </si>
  <si>
    <t>601-1200</t>
  </si>
  <si>
    <t>м2</t>
  </si>
  <si>
    <t>цена за м3           без НДС</t>
  </si>
  <si>
    <t xml:space="preserve"> Щит 1слойный  </t>
  </si>
  <si>
    <t>900-1400</t>
  </si>
  <si>
    <t>Сращенный щит эконом</t>
  </si>
  <si>
    <t>4000-5000</t>
  </si>
  <si>
    <t>Титива</t>
  </si>
  <si>
    <t>М/П</t>
  </si>
  <si>
    <t>№</t>
  </si>
  <si>
    <t>Наименование  изделия</t>
  </si>
  <si>
    <t>Размер</t>
  </si>
  <si>
    <t>Ед. изм.</t>
  </si>
  <si>
    <t>Цена руб.</t>
  </si>
  <si>
    <t>Наличие</t>
  </si>
  <si>
    <t>1.</t>
  </si>
  <si>
    <t>Балясина точёная, сростка Экстра</t>
  </si>
  <si>
    <t>45х45х900</t>
  </si>
  <si>
    <t>шт.</t>
  </si>
  <si>
    <t>в наличии</t>
  </si>
  <si>
    <t>2.</t>
  </si>
  <si>
    <t>60х60х900</t>
  </si>
  <si>
    <t>заказ 1 неделя</t>
  </si>
  <si>
    <t>3.</t>
  </si>
  <si>
    <t>80х80х900</t>
  </si>
  <si>
    <t>4.</t>
  </si>
  <si>
    <t>Балясина балюстрадная, сростка Экстра</t>
  </si>
  <si>
    <t>45х45х500</t>
  </si>
  <si>
    <t>5.</t>
  </si>
  <si>
    <t>Столб-балясина точёная, сростка Экстра</t>
  </si>
  <si>
    <t>80х80х1100</t>
  </si>
  <si>
    <t>6.</t>
  </si>
  <si>
    <t>100х100х1100</t>
  </si>
  <si>
    <t>7.</t>
  </si>
  <si>
    <t>Нога для стола точёная, сростка Экстра</t>
  </si>
  <si>
    <t>60х60х750</t>
  </si>
  <si>
    <t>8.</t>
  </si>
  <si>
    <t>Нога для табурета точёная, сростка Экстра</t>
  </si>
  <si>
    <t>45х45х460</t>
  </si>
  <si>
    <t>9.</t>
  </si>
  <si>
    <t>Окончание столба, шар</t>
  </si>
  <si>
    <t>D – 80</t>
  </si>
  <si>
    <t>10.</t>
  </si>
  <si>
    <t>Ручка дверная, банная</t>
  </si>
  <si>
    <t>L – 250</t>
  </si>
  <si>
    <t>11.</t>
  </si>
  <si>
    <t>Поручень, сростка Экстра</t>
  </si>
  <si>
    <t>40х60</t>
  </si>
  <si>
    <t>м.п.</t>
  </si>
  <si>
    <t>12.</t>
  </si>
  <si>
    <t>40х75</t>
  </si>
  <si>
    <t>13.</t>
  </si>
  <si>
    <t>45х70</t>
  </si>
  <si>
    <t>14.</t>
  </si>
  <si>
    <t>45х80</t>
  </si>
  <si>
    <t>15.</t>
  </si>
  <si>
    <t>Ступень сосна (ц/ламельна, сростка)</t>
  </si>
  <si>
    <t>на заказ</t>
  </si>
  <si>
    <t>м.куб.</t>
  </si>
  <si>
    <t>30000 - 49000</t>
  </si>
  <si>
    <t>16.</t>
  </si>
  <si>
    <t>Ступень ель (ц/ламельная, сростка)</t>
  </si>
  <si>
    <t>26400 - 32700</t>
  </si>
  <si>
    <t xml:space="preserve">Прас-лист Фасады ИП Головачев Я.А. </t>
  </si>
  <si>
    <t>Фасады массив</t>
  </si>
  <si>
    <t>Цена береза без покрытия, руб.</t>
  </si>
  <si>
    <t>Цена береза (морилка/лак), руб.</t>
  </si>
  <si>
    <t>Цена   бук без покрытия, руб.</t>
  </si>
  <si>
    <t>Цена бук (морилка/лак), руб.</t>
  </si>
  <si>
    <t>Цена ясень (морилка/лак), руб.</t>
  </si>
  <si>
    <t>Цена дуб без покрытия, руб.</t>
  </si>
  <si>
    <t>Цена дуб, (морилка/лак), руб.</t>
  </si>
  <si>
    <t>Фасад с филенкой Классика</t>
  </si>
  <si>
    <t>кв.м.</t>
  </si>
  <si>
    <t>Фасад с филенкой Арка, Арка с плечиками</t>
  </si>
  <si>
    <t>Фасад с решеткой</t>
  </si>
  <si>
    <t>Фасад под стекло</t>
  </si>
  <si>
    <t>Фасад с переплетом под стекло</t>
  </si>
  <si>
    <t>Фасад фигурный с переплетом</t>
  </si>
  <si>
    <t>Накладка ящичная</t>
  </si>
  <si>
    <t>Карниз верхний прямой</t>
  </si>
  <si>
    <t>Карниз верхний дуговой R300</t>
  </si>
  <si>
    <t>Балюстрада Н70мм</t>
  </si>
  <si>
    <t>Балюстрада дуговая R300</t>
  </si>
  <si>
    <t>Доборы: по согласованию</t>
  </si>
  <si>
    <t>Цена ясень без покрытия,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</si>
</sst>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rgb="FFFF0000"/>
      <name val="Arial Cyr"/>
      <charset val="204"/>
    </font>
    <font>
      <sz val="9"/>
      <name val="Arial Cyr"/>
      <charset val="204"/>
    </font>
    <font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Georgia"/>
      <family val="1"/>
      <charset val="204"/>
    </font>
    <font>
      <i/>
      <sz val="11"/>
      <color theme="1"/>
      <name val="Arial Black"/>
      <family val="2"/>
      <charset val="204"/>
    </font>
    <font>
      <b/>
      <sz val="9"/>
      <name val="Georgia"/>
      <family val="1"/>
      <charset val="204"/>
    </font>
    <font>
      <b/>
      <sz val="9"/>
      <color theme="1"/>
      <name val="Georgia"/>
      <family val="1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5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9" fontId="1" fillId="0" borderId="35" xfId="0" applyNumberFormat="1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4" xfId="0" applyFont="1" applyBorder="1"/>
    <xf numFmtId="0" fontId="1" fillId="0" borderId="50" xfId="0" applyFont="1" applyBorder="1"/>
    <xf numFmtId="0" fontId="1" fillId="0" borderId="30" xfId="0" applyFont="1" applyBorder="1" applyAlignment="1">
      <alignment wrapText="1"/>
    </xf>
    <xf numFmtId="0" fontId="1" fillId="0" borderId="30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50" xfId="0" applyBorder="1"/>
    <xf numFmtId="0" fontId="0" fillId="0" borderId="30" xfId="0" applyBorder="1"/>
    <xf numFmtId="0" fontId="0" fillId="0" borderId="30" xfId="0" applyFill="1" applyBorder="1"/>
    <xf numFmtId="0" fontId="0" fillId="0" borderId="31" xfId="0" applyFill="1" applyBorder="1"/>
    <xf numFmtId="0" fontId="0" fillId="0" borderId="46" xfId="0" applyBorder="1" applyAlignment="1">
      <alignment horizontal="center"/>
    </xf>
    <xf numFmtId="0" fontId="2" fillId="0" borderId="50" xfId="0" applyFont="1" applyBorder="1"/>
    <xf numFmtId="0" fontId="0" fillId="0" borderId="31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164" fontId="0" fillId="3" borderId="50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57" xfId="0" applyBorder="1"/>
    <xf numFmtId="0" fontId="1" fillId="0" borderId="57" xfId="0" applyFont="1" applyBorder="1"/>
    <xf numFmtId="0" fontId="1" fillId="0" borderId="58" xfId="0" applyFont="1" applyBorder="1"/>
    <xf numFmtId="0" fontId="0" fillId="0" borderId="29" xfId="0" applyBorder="1"/>
    <xf numFmtId="0" fontId="1" fillId="0" borderId="29" xfId="0" applyFont="1" applyBorder="1"/>
    <xf numFmtId="0" fontId="1" fillId="0" borderId="28" xfId="0" applyFont="1" applyBorder="1"/>
    <xf numFmtId="0" fontId="0" fillId="0" borderId="28" xfId="0" applyFill="1" applyBorder="1"/>
    <xf numFmtId="0" fontId="0" fillId="0" borderId="45" xfId="0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19" xfId="0" applyBorder="1"/>
    <xf numFmtId="0" fontId="6" fillId="0" borderId="0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2" fillId="0" borderId="7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justify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/>
    <xf numFmtId="0" fontId="13" fillId="0" borderId="28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3" fillId="0" borderId="6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4" fillId="0" borderId="0" xfId="0" applyFont="1" applyAlignment="1">
      <alignment wrapText="1"/>
    </xf>
    <xf numFmtId="0" fontId="16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4" fillId="4" borderId="62" xfId="0" applyFont="1" applyFill="1" applyBorder="1" applyAlignment="1">
      <alignment horizontal="center" wrapText="1"/>
    </xf>
    <xf numFmtId="0" fontId="4" fillId="4" borderId="61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65" xfId="0" applyFont="1" applyBorder="1" applyAlignment="1">
      <alignment horizontal="left"/>
    </xf>
    <xf numFmtId="0" fontId="7" fillId="0" borderId="6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68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top" wrapText="1"/>
    </xf>
    <xf numFmtId="0" fontId="10" fillId="0" borderId="73" xfId="0" applyFont="1" applyBorder="1" applyAlignment="1">
      <alignment horizontal="center" vertical="top" wrapText="1"/>
    </xf>
    <xf numFmtId="0" fontId="10" fillId="0" borderId="72" xfId="0" applyFont="1" applyBorder="1" applyAlignment="1">
      <alignment horizontal="center" wrapText="1"/>
    </xf>
    <xf numFmtId="0" fontId="10" fillId="0" borderId="74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workbookViewId="0">
      <selection activeCell="B109" sqref="B109:C109"/>
    </sheetView>
  </sheetViews>
  <sheetFormatPr defaultRowHeight="12.75" x14ac:dyDescent="0.2"/>
  <cols>
    <col min="1" max="1" width="40" style="1" customWidth="1"/>
    <col min="2" max="2" width="9.5703125" style="1" customWidth="1"/>
    <col min="3" max="3" width="8.42578125" style="1" bestFit="1" customWidth="1"/>
    <col min="4" max="4" width="9" style="1" customWidth="1"/>
    <col min="5" max="5" width="19" style="1" customWidth="1"/>
    <col min="6" max="6" width="13.5703125" style="1" customWidth="1"/>
    <col min="7" max="7" width="12.140625" style="1" customWidth="1"/>
    <col min="8" max="16384" width="9.140625" style="1"/>
  </cols>
  <sheetData>
    <row r="1" spans="1:7" ht="13.5" thickBot="1" x14ac:dyDescent="0.25">
      <c r="A1" s="198" t="s">
        <v>89</v>
      </c>
      <c r="B1" s="198"/>
      <c r="C1" s="198"/>
      <c r="D1" s="198"/>
      <c r="E1" s="198"/>
      <c r="F1" s="198"/>
      <c r="G1" s="198"/>
    </row>
    <row r="2" spans="1:7" ht="12.75" customHeight="1" x14ac:dyDescent="0.2">
      <c r="A2" s="203" t="s">
        <v>0</v>
      </c>
      <c r="B2" s="38" t="s">
        <v>1</v>
      </c>
      <c r="C2" s="205" t="s">
        <v>2</v>
      </c>
      <c r="D2" s="206"/>
      <c r="E2" s="207"/>
      <c r="F2" s="208" t="s">
        <v>3</v>
      </c>
      <c r="G2" s="201" t="s">
        <v>61</v>
      </c>
    </row>
    <row r="3" spans="1:7" ht="12.75" customHeight="1" thickBot="1" x14ac:dyDescent="0.25">
      <c r="A3" s="204"/>
      <c r="B3" s="115"/>
      <c r="C3" s="121" t="s">
        <v>4</v>
      </c>
      <c r="D3" s="48" t="s">
        <v>5</v>
      </c>
      <c r="E3" s="122" t="s">
        <v>6</v>
      </c>
      <c r="F3" s="209"/>
      <c r="G3" s="202"/>
    </row>
    <row r="4" spans="1:7" ht="12.75" customHeight="1" thickTop="1" x14ac:dyDescent="0.2">
      <c r="A4" s="107" t="s">
        <v>28</v>
      </c>
      <c r="B4" s="116" t="s">
        <v>7</v>
      </c>
      <c r="C4" s="123">
        <v>40</v>
      </c>
      <c r="D4" s="26">
        <v>300</v>
      </c>
      <c r="E4" s="124" t="s">
        <v>38</v>
      </c>
      <c r="F4" s="118">
        <v>109155</v>
      </c>
      <c r="G4" s="34">
        <f>F4/(1000/40)</f>
        <v>4366.2</v>
      </c>
    </row>
    <row r="5" spans="1:7" x14ac:dyDescent="0.2">
      <c r="A5" s="107" t="s">
        <v>29</v>
      </c>
      <c r="B5" s="116"/>
      <c r="C5" s="123"/>
      <c r="D5" s="43" t="s">
        <v>8</v>
      </c>
      <c r="E5" s="125" t="s">
        <v>9</v>
      </c>
      <c r="F5" s="119">
        <v>127094</v>
      </c>
      <c r="G5" s="31">
        <f t="shared" ref="G5:G14" si="0">F5/25</f>
        <v>5083.76</v>
      </c>
    </row>
    <row r="6" spans="1:7" x14ac:dyDescent="0.2">
      <c r="A6" s="107" t="s">
        <v>96</v>
      </c>
      <c r="B6" s="116"/>
      <c r="C6" s="123"/>
      <c r="D6" s="43" t="s">
        <v>10</v>
      </c>
      <c r="E6" s="125" t="s">
        <v>9</v>
      </c>
      <c r="F6" s="119">
        <v>139561</v>
      </c>
      <c r="G6" s="31">
        <f t="shared" si="0"/>
        <v>5582.44</v>
      </c>
    </row>
    <row r="7" spans="1:7" x14ac:dyDescent="0.2">
      <c r="A7" s="107" t="s">
        <v>95</v>
      </c>
      <c r="B7" s="116"/>
      <c r="C7" s="123"/>
      <c r="D7" s="43" t="s">
        <v>8</v>
      </c>
      <c r="E7" s="125" t="s">
        <v>41</v>
      </c>
      <c r="F7" s="119">
        <v>143764</v>
      </c>
      <c r="G7" s="31">
        <f t="shared" si="0"/>
        <v>5750.56</v>
      </c>
    </row>
    <row r="8" spans="1:7" x14ac:dyDescent="0.2">
      <c r="A8" s="107"/>
      <c r="B8" s="116"/>
      <c r="C8" s="123"/>
      <c r="D8" s="43" t="s">
        <v>8</v>
      </c>
      <c r="E8" s="125" t="s">
        <v>42</v>
      </c>
      <c r="F8" s="119">
        <v>147547</v>
      </c>
      <c r="G8" s="31">
        <f t="shared" si="0"/>
        <v>5901.88</v>
      </c>
    </row>
    <row r="9" spans="1:7" x14ac:dyDescent="0.2">
      <c r="A9" s="107"/>
      <c r="B9" s="116"/>
      <c r="C9" s="123"/>
      <c r="D9" s="43" t="s">
        <v>8</v>
      </c>
      <c r="E9" s="125" t="s">
        <v>43</v>
      </c>
      <c r="F9" s="119">
        <v>150070</v>
      </c>
      <c r="G9" s="31">
        <f t="shared" si="0"/>
        <v>6002.8</v>
      </c>
    </row>
    <row r="10" spans="1:7" x14ac:dyDescent="0.2">
      <c r="A10" s="107"/>
      <c r="B10" s="116"/>
      <c r="C10" s="123"/>
      <c r="D10" s="43" t="s">
        <v>8</v>
      </c>
      <c r="E10" s="125" t="s">
        <v>11</v>
      </c>
      <c r="F10" s="119">
        <v>131152</v>
      </c>
      <c r="G10" s="31">
        <f t="shared" si="0"/>
        <v>5246.08</v>
      </c>
    </row>
    <row r="11" spans="1:7" x14ac:dyDescent="0.2">
      <c r="A11" s="107"/>
      <c r="B11" s="116"/>
      <c r="C11" s="123"/>
      <c r="D11" s="3" t="s">
        <v>10</v>
      </c>
      <c r="E11" s="126" t="s">
        <v>11</v>
      </c>
      <c r="F11" s="119">
        <v>140815</v>
      </c>
      <c r="G11" s="32">
        <f t="shared" ref="G11" si="1">F11/25</f>
        <v>5632.6</v>
      </c>
    </row>
    <row r="12" spans="1:7" x14ac:dyDescent="0.2">
      <c r="A12" s="108"/>
      <c r="B12" s="116"/>
      <c r="C12" s="123"/>
      <c r="D12" s="43" t="s">
        <v>10</v>
      </c>
      <c r="E12" s="125" t="s">
        <v>41</v>
      </c>
      <c r="F12" s="119">
        <v>151860</v>
      </c>
      <c r="G12" s="31">
        <f t="shared" si="0"/>
        <v>6074.4</v>
      </c>
    </row>
    <row r="13" spans="1:7" x14ac:dyDescent="0.2">
      <c r="A13" s="108"/>
      <c r="B13" s="116"/>
      <c r="C13" s="123"/>
      <c r="D13" s="43" t="s">
        <v>10</v>
      </c>
      <c r="E13" s="125" t="s">
        <v>42</v>
      </c>
      <c r="F13" s="119">
        <v>157382</v>
      </c>
      <c r="G13" s="31">
        <f t="shared" si="0"/>
        <v>6295.28</v>
      </c>
    </row>
    <row r="14" spans="1:7" ht="13.5" thickBot="1" x14ac:dyDescent="0.25">
      <c r="A14" s="109"/>
      <c r="B14" s="117"/>
      <c r="C14" s="127"/>
      <c r="D14" s="12" t="s">
        <v>10</v>
      </c>
      <c r="E14" s="60" t="s">
        <v>43</v>
      </c>
      <c r="F14" s="120">
        <v>162904</v>
      </c>
      <c r="G14" s="33">
        <f t="shared" si="0"/>
        <v>6516.16</v>
      </c>
    </row>
    <row r="15" spans="1:7" x14ac:dyDescent="0.2">
      <c r="A15" s="107" t="s">
        <v>39</v>
      </c>
      <c r="B15" s="116" t="s">
        <v>7</v>
      </c>
      <c r="C15" s="7" t="s">
        <v>77</v>
      </c>
      <c r="D15" s="26">
        <v>200</v>
      </c>
      <c r="E15" s="27" t="s">
        <v>38</v>
      </c>
      <c r="F15" s="38">
        <v>149354</v>
      </c>
      <c r="G15" s="34">
        <f>F15/(1000/16)</f>
        <v>2389.6640000000002</v>
      </c>
    </row>
    <row r="16" spans="1:7" x14ac:dyDescent="0.2">
      <c r="A16" s="107" t="s">
        <v>32</v>
      </c>
      <c r="B16" s="116"/>
      <c r="C16" s="7" t="s">
        <v>44</v>
      </c>
      <c r="D16" s="23" t="s">
        <v>18</v>
      </c>
      <c r="E16" s="18" t="s">
        <v>9</v>
      </c>
      <c r="F16" s="39">
        <v>156471</v>
      </c>
      <c r="G16" s="31">
        <f t="shared" ref="G16:G25" si="2">F16/(1000/16)</f>
        <v>2503.5360000000001</v>
      </c>
    </row>
    <row r="17" spans="1:7" x14ac:dyDescent="0.2">
      <c r="A17" s="107" t="s">
        <v>94</v>
      </c>
      <c r="B17" s="116"/>
      <c r="C17" s="4"/>
      <c r="D17" s="23" t="s">
        <v>18</v>
      </c>
      <c r="E17" s="18" t="s">
        <v>11</v>
      </c>
      <c r="F17" s="39">
        <v>160128</v>
      </c>
      <c r="G17" s="31">
        <f t="shared" si="2"/>
        <v>2562.0479999999998</v>
      </c>
    </row>
    <row r="18" spans="1:7" x14ac:dyDescent="0.2">
      <c r="A18" s="108" t="s">
        <v>97</v>
      </c>
      <c r="B18" s="116"/>
      <c r="C18" s="7"/>
      <c r="D18" s="23" t="s">
        <v>18</v>
      </c>
      <c r="E18" s="18" t="s">
        <v>41</v>
      </c>
      <c r="F18" s="39">
        <v>182331</v>
      </c>
      <c r="G18" s="31">
        <f t="shared" si="2"/>
        <v>2917.2959999999998</v>
      </c>
    </row>
    <row r="19" spans="1:7" x14ac:dyDescent="0.2">
      <c r="A19" s="108"/>
      <c r="B19" s="116"/>
      <c r="C19" s="7"/>
      <c r="D19" s="23" t="s">
        <v>18</v>
      </c>
      <c r="E19" s="18" t="s">
        <v>42</v>
      </c>
      <c r="F19" s="39">
        <v>189721</v>
      </c>
      <c r="G19" s="31">
        <f t="shared" si="2"/>
        <v>3035.5360000000001</v>
      </c>
    </row>
    <row r="20" spans="1:7" x14ac:dyDescent="0.2">
      <c r="A20" s="108"/>
      <c r="B20" s="116"/>
      <c r="C20" s="7"/>
      <c r="D20" s="23" t="s">
        <v>18</v>
      </c>
      <c r="E20" s="18" t="s">
        <v>43</v>
      </c>
      <c r="F20" s="39">
        <v>193829</v>
      </c>
      <c r="G20" s="31">
        <f t="shared" si="2"/>
        <v>3101.2640000000001</v>
      </c>
    </row>
    <row r="21" spans="1:7" x14ac:dyDescent="0.2">
      <c r="A21" s="108"/>
      <c r="B21" s="116"/>
      <c r="C21" s="7"/>
      <c r="D21" s="25" t="s">
        <v>20</v>
      </c>
      <c r="E21" s="18" t="s">
        <v>9</v>
      </c>
      <c r="F21" s="39">
        <v>172474</v>
      </c>
      <c r="G21" s="31">
        <f t="shared" ref="G21:G22" si="3">F21/(1000/16)</f>
        <v>2759.5839999999998</v>
      </c>
    </row>
    <row r="22" spans="1:7" x14ac:dyDescent="0.2">
      <c r="A22" s="108"/>
      <c r="B22" s="116"/>
      <c r="C22" s="7"/>
      <c r="D22" s="25" t="s">
        <v>20</v>
      </c>
      <c r="E22" s="18" t="s">
        <v>11</v>
      </c>
      <c r="F22" s="39">
        <v>176197</v>
      </c>
      <c r="G22" s="31">
        <f t="shared" si="3"/>
        <v>2819.152</v>
      </c>
    </row>
    <row r="23" spans="1:7" x14ac:dyDescent="0.2">
      <c r="A23" s="108"/>
      <c r="B23" s="116"/>
      <c r="C23" s="7"/>
      <c r="D23" s="26" t="s">
        <v>19</v>
      </c>
      <c r="E23" s="27" t="s">
        <v>41</v>
      </c>
      <c r="F23" s="39">
        <v>192978</v>
      </c>
      <c r="G23" s="34">
        <f t="shared" si="2"/>
        <v>3087.6480000000001</v>
      </c>
    </row>
    <row r="24" spans="1:7" x14ac:dyDescent="0.2">
      <c r="A24" s="108"/>
      <c r="B24" s="116"/>
      <c r="C24" s="7"/>
      <c r="D24" s="23" t="s">
        <v>19</v>
      </c>
      <c r="E24" s="18" t="s">
        <v>42</v>
      </c>
      <c r="F24" s="39">
        <v>194656</v>
      </c>
      <c r="G24" s="31">
        <f t="shared" si="2"/>
        <v>3114.4960000000001</v>
      </c>
    </row>
    <row r="25" spans="1:7" ht="13.5" thickBot="1" x14ac:dyDescent="0.25">
      <c r="A25" s="109"/>
      <c r="B25" s="117"/>
      <c r="C25" s="13"/>
      <c r="D25" s="12" t="s">
        <v>19</v>
      </c>
      <c r="E25" s="19" t="s">
        <v>43</v>
      </c>
      <c r="F25" s="40">
        <v>198012</v>
      </c>
      <c r="G25" s="33">
        <f t="shared" si="2"/>
        <v>3168.192</v>
      </c>
    </row>
    <row r="26" spans="1:7" ht="13.5" thickBot="1" x14ac:dyDescent="0.25">
      <c r="A26" s="108"/>
      <c r="B26" s="116"/>
      <c r="C26" s="4"/>
      <c r="D26" s="5"/>
      <c r="E26" s="6"/>
      <c r="F26" s="5"/>
    </row>
    <row r="27" spans="1:7" x14ac:dyDescent="0.2">
      <c r="A27" s="110" t="s">
        <v>33</v>
      </c>
      <c r="B27" s="38" t="s">
        <v>7</v>
      </c>
      <c r="C27" s="56">
        <v>40</v>
      </c>
      <c r="D27" s="14" t="s">
        <v>8</v>
      </c>
      <c r="E27" s="17" t="s">
        <v>22</v>
      </c>
      <c r="F27" s="38">
        <v>86050</v>
      </c>
      <c r="G27" s="30">
        <f>F27/25</f>
        <v>3442</v>
      </c>
    </row>
    <row r="28" spans="1:7" x14ac:dyDescent="0.2">
      <c r="A28" s="73" t="s">
        <v>33</v>
      </c>
      <c r="B28" s="39" t="s">
        <v>7</v>
      </c>
      <c r="C28" s="2">
        <v>40</v>
      </c>
      <c r="D28" s="21" t="s">
        <v>25</v>
      </c>
      <c r="E28" s="18" t="s">
        <v>22</v>
      </c>
      <c r="F28" s="39">
        <v>97056</v>
      </c>
      <c r="G28" s="31">
        <f t="shared" ref="G28:G34" si="4">F28/25</f>
        <v>3882.24</v>
      </c>
    </row>
    <row r="29" spans="1:7" x14ac:dyDescent="0.2">
      <c r="A29" s="73" t="s">
        <v>33</v>
      </c>
      <c r="B29" s="39" t="s">
        <v>7</v>
      </c>
      <c r="C29" s="2">
        <v>40</v>
      </c>
      <c r="D29" s="22" t="s">
        <v>8</v>
      </c>
      <c r="E29" s="18" t="s">
        <v>23</v>
      </c>
      <c r="F29" s="39">
        <v>91216</v>
      </c>
      <c r="G29" s="31">
        <f t="shared" si="4"/>
        <v>3648.64</v>
      </c>
    </row>
    <row r="30" spans="1:7" ht="13.5" thickBot="1" x14ac:dyDescent="0.25">
      <c r="A30" s="78" t="s">
        <v>33</v>
      </c>
      <c r="B30" s="40" t="s">
        <v>7</v>
      </c>
      <c r="C30" s="57">
        <v>40</v>
      </c>
      <c r="D30" s="15" t="s">
        <v>25</v>
      </c>
      <c r="E30" s="19" t="s">
        <v>23</v>
      </c>
      <c r="F30" s="40">
        <v>102580</v>
      </c>
      <c r="G30" s="33">
        <f t="shared" si="4"/>
        <v>4103.2</v>
      </c>
    </row>
    <row r="31" spans="1:7" x14ac:dyDescent="0.2">
      <c r="A31" s="110" t="s">
        <v>34</v>
      </c>
      <c r="B31" s="38" t="s">
        <v>7</v>
      </c>
      <c r="C31" s="56">
        <v>40</v>
      </c>
      <c r="D31" s="11" t="s">
        <v>8</v>
      </c>
      <c r="E31" s="17" t="s">
        <v>22</v>
      </c>
      <c r="F31" s="38">
        <v>76751</v>
      </c>
      <c r="G31" s="30">
        <f t="shared" si="4"/>
        <v>3070.04</v>
      </c>
    </row>
    <row r="32" spans="1:7" x14ac:dyDescent="0.2">
      <c r="A32" s="73" t="s">
        <v>34</v>
      </c>
      <c r="B32" s="39" t="s">
        <v>7</v>
      </c>
      <c r="C32" s="2">
        <v>40</v>
      </c>
      <c r="D32" s="21" t="s">
        <v>25</v>
      </c>
      <c r="E32" s="18" t="s">
        <v>22</v>
      </c>
      <c r="F32" s="39">
        <v>90035</v>
      </c>
      <c r="G32" s="31">
        <f t="shared" si="4"/>
        <v>3601.4</v>
      </c>
    </row>
    <row r="33" spans="1:7" x14ac:dyDescent="0.2">
      <c r="A33" s="73" t="s">
        <v>34</v>
      </c>
      <c r="B33" s="39" t="s">
        <v>7</v>
      </c>
      <c r="C33" s="2">
        <v>40</v>
      </c>
      <c r="D33" s="22" t="s">
        <v>8</v>
      </c>
      <c r="E33" s="18" t="s">
        <v>23</v>
      </c>
      <c r="F33" s="39">
        <v>81621</v>
      </c>
      <c r="G33" s="31">
        <f t="shared" si="4"/>
        <v>3264.84</v>
      </c>
    </row>
    <row r="34" spans="1:7" ht="13.5" thickBot="1" x14ac:dyDescent="0.25">
      <c r="A34" s="78" t="s">
        <v>34</v>
      </c>
      <c r="B34" s="40" t="s">
        <v>7</v>
      </c>
      <c r="C34" s="57">
        <v>40</v>
      </c>
      <c r="D34" s="15" t="s">
        <v>25</v>
      </c>
      <c r="E34" s="19" t="s">
        <v>23</v>
      </c>
      <c r="F34" s="40">
        <v>94905</v>
      </c>
      <c r="G34" s="33">
        <f t="shared" si="4"/>
        <v>3796.2</v>
      </c>
    </row>
    <row r="35" spans="1:7" x14ac:dyDescent="0.2">
      <c r="A35" s="110" t="s">
        <v>35</v>
      </c>
      <c r="B35" s="38" t="s">
        <v>7</v>
      </c>
      <c r="C35" s="56">
        <v>16</v>
      </c>
      <c r="D35" s="11" t="s">
        <v>8</v>
      </c>
      <c r="E35" s="17" t="s">
        <v>22</v>
      </c>
      <c r="F35" s="38">
        <v>96752</v>
      </c>
      <c r="G35" s="30">
        <f t="shared" ref="G35:G40" si="5">F35/(1000/16)</f>
        <v>1548.0319999999999</v>
      </c>
    </row>
    <row r="36" spans="1:7" x14ac:dyDescent="0.2">
      <c r="A36" s="73" t="s">
        <v>35</v>
      </c>
      <c r="B36" s="39" t="s">
        <v>7</v>
      </c>
      <c r="C36" s="2">
        <v>16</v>
      </c>
      <c r="D36" s="22" t="s">
        <v>10</v>
      </c>
      <c r="E36" s="18" t="s">
        <v>22</v>
      </c>
      <c r="F36" s="39">
        <v>108116</v>
      </c>
      <c r="G36" s="31">
        <f t="shared" si="5"/>
        <v>1729.856</v>
      </c>
    </row>
    <row r="37" spans="1:7" x14ac:dyDescent="0.2">
      <c r="A37" s="73" t="s">
        <v>35</v>
      </c>
      <c r="B37" s="39" t="s">
        <v>7</v>
      </c>
      <c r="C37" s="2">
        <v>16</v>
      </c>
      <c r="D37" s="22" t="s">
        <v>8</v>
      </c>
      <c r="E37" s="18" t="s">
        <v>23</v>
      </c>
      <c r="F37" s="39">
        <v>101991</v>
      </c>
      <c r="G37" s="31">
        <f t="shared" si="5"/>
        <v>1631.856</v>
      </c>
    </row>
    <row r="38" spans="1:7" ht="13.5" thickBot="1" x14ac:dyDescent="0.25">
      <c r="A38" s="78" t="s">
        <v>36</v>
      </c>
      <c r="B38" s="40" t="s">
        <v>7</v>
      </c>
      <c r="C38" s="57">
        <v>16</v>
      </c>
      <c r="D38" s="12" t="s">
        <v>10</v>
      </c>
      <c r="E38" s="19" t="s">
        <v>23</v>
      </c>
      <c r="F38" s="40">
        <v>113355</v>
      </c>
      <c r="G38" s="33">
        <f t="shared" si="5"/>
        <v>1813.68</v>
      </c>
    </row>
    <row r="39" spans="1:7" x14ac:dyDescent="0.2">
      <c r="A39" s="110" t="s">
        <v>37</v>
      </c>
      <c r="B39" s="38" t="s">
        <v>7</v>
      </c>
      <c r="C39" s="56">
        <v>16</v>
      </c>
      <c r="D39" s="11" t="s">
        <v>8</v>
      </c>
      <c r="E39" s="17" t="s">
        <v>22</v>
      </c>
      <c r="F39" s="38">
        <v>84906</v>
      </c>
      <c r="G39" s="30">
        <f t="shared" si="5"/>
        <v>1358.4960000000001</v>
      </c>
    </row>
    <row r="40" spans="1:7" ht="13.5" thickBot="1" x14ac:dyDescent="0.25">
      <c r="A40" s="78" t="s">
        <v>37</v>
      </c>
      <c r="B40" s="40" t="s">
        <v>7</v>
      </c>
      <c r="C40" s="57">
        <v>16</v>
      </c>
      <c r="D40" s="12" t="s">
        <v>8</v>
      </c>
      <c r="E40" s="19" t="s">
        <v>23</v>
      </c>
      <c r="F40" s="40">
        <v>90145</v>
      </c>
      <c r="G40" s="33">
        <f t="shared" si="5"/>
        <v>1442.32</v>
      </c>
    </row>
    <row r="41" spans="1:7" x14ac:dyDescent="0.2">
      <c r="A41" s="111" t="s">
        <v>46</v>
      </c>
      <c r="B41" s="38" t="s">
        <v>7</v>
      </c>
      <c r="C41" s="56">
        <v>50</v>
      </c>
      <c r="D41" s="11">
        <v>70</v>
      </c>
      <c r="E41" s="29" t="s">
        <v>75</v>
      </c>
      <c r="F41" s="38">
        <v>180481</v>
      </c>
      <c r="G41" s="30">
        <f>F41/(1000000/(C41*D41))</f>
        <v>631.68349999999998</v>
      </c>
    </row>
    <row r="42" spans="1:7" ht="13.5" thickBot="1" x14ac:dyDescent="0.25">
      <c r="A42" s="68" t="s">
        <v>47</v>
      </c>
      <c r="B42" s="40" t="s">
        <v>7</v>
      </c>
      <c r="C42" s="57">
        <v>50</v>
      </c>
      <c r="D42" s="12">
        <v>70</v>
      </c>
      <c r="E42" s="19" t="s">
        <v>76</v>
      </c>
      <c r="F42" s="40">
        <v>189516</v>
      </c>
      <c r="G42" s="33">
        <f t="shared" ref="G42:G51" si="6">F42/(1000000/(C42*D42))</f>
        <v>663.30599999999993</v>
      </c>
    </row>
    <row r="43" spans="1:7" x14ac:dyDescent="0.2">
      <c r="A43" s="111" t="s">
        <v>48</v>
      </c>
      <c r="B43" s="38" t="s">
        <v>7</v>
      </c>
      <c r="C43" s="56">
        <v>52</v>
      </c>
      <c r="D43" s="11">
        <v>78</v>
      </c>
      <c r="E43" s="29" t="s">
        <v>75</v>
      </c>
      <c r="F43" s="38">
        <v>191304</v>
      </c>
      <c r="G43" s="30">
        <f t="shared" si="6"/>
        <v>775.92902399999991</v>
      </c>
    </row>
    <row r="44" spans="1:7" ht="13.5" thickBot="1" x14ac:dyDescent="0.25">
      <c r="A44" s="68" t="s">
        <v>47</v>
      </c>
      <c r="B44" s="40" t="s">
        <v>7</v>
      </c>
      <c r="C44" s="57">
        <v>52</v>
      </c>
      <c r="D44" s="12">
        <v>78</v>
      </c>
      <c r="E44" s="19" t="s">
        <v>76</v>
      </c>
      <c r="F44" s="40">
        <v>200904</v>
      </c>
      <c r="G44" s="33">
        <f t="shared" si="6"/>
        <v>814.866624</v>
      </c>
    </row>
    <row r="45" spans="1:7" x14ac:dyDescent="0.2">
      <c r="A45" s="111" t="s">
        <v>45</v>
      </c>
      <c r="B45" s="38" t="s">
        <v>7</v>
      </c>
      <c r="C45" s="56">
        <v>50</v>
      </c>
      <c r="D45" s="11">
        <v>50</v>
      </c>
      <c r="E45" s="29" t="s">
        <v>75</v>
      </c>
      <c r="F45" s="38">
        <v>240196</v>
      </c>
      <c r="G45" s="30">
        <f t="shared" si="6"/>
        <v>600.49</v>
      </c>
    </row>
    <row r="46" spans="1:7" ht="13.5" thickBot="1" x14ac:dyDescent="0.25">
      <c r="A46" s="68" t="s">
        <v>45</v>
      </c>
      <c r="B46" s="40" t="s">
        <v>7</v>
      </c>
      <c r="C46" s="57">
        <v>50</v>
      </c>
      <c r="D46" s="12">
        <v>50</v>
      </c>
      <c r="E46" s="19" t="s">
        <v>76</v>
      </c>
      <c r="F46" s="40">
        <v>252206</v>
      </c>
      <c r="G46" s="33">
        <f t="shared" si="6"/>
        <v>630.51499999999999</v>
      </c>
    </row>
    <row r="47" spans="1:7" x14ac:dyDescent="0.2">
      <c r="A47" s="110" t="s">
        <v>24</v>
      </c>
      <c r="B47" s="38" t="s">
        <v>7</v>
      </c>
      <c r="C47" s="56">
        <v>50</v>
      </c>
      <c r="D47" s="11">
        <v>70</v>
      </c>
      <c r="E47" s="29" t="s">
        <v>75</v>
      </c>
      <c r="F47" s="38">
        <v>158822</v>
      </c>
      <c r="G47" s="30">
        <f t="shared" si="6"/>
        <v>555.87699999999995</v>
      </c>
    </row>
    <row r="48" spans="1:7" ht="13.5" thickBot="1" x14ac:dyDescent="0.25">
      <c r="A48" s="78" t="s">
        <v>24</v>
      </c>
      <c r="B48" s="40" t="s">
        <v>7</v>
      </c>
      <c r="C48" s="57">
        <v>50</v>
      </c>
      <c r="D48" s="12">
        <v>70</v>
      </c>
      <c r="E48" s="19" t="s">
        <v>76</v>
      </c>
      <c r="F48" s="40">
        <v>166765</v>
      </c>
      <c r="G48" s="33">
        <f t="shared" si="6"/>
        <v>583.67750000000001</v>
      </c>
    </row>
    <row r="49" spans="1:7" ht="13.5" thickBot="1" x14ac:dyDescent="0.25">
      <c r="A49" s="111" t="s">
        <v>68</v>
      </c>
      <c r="B49" s="38" t="s">
        <v>7</v>
      </c>
      <c r="C49" s="56">
        <v>50</v>
      </c>
      <c r="D49" s="11">
        <v>50</v>
      </c>
      <c r="E49" s="29" t="s">
        <v>27</v>
      </c>
      <c r="F49" s="38">
        <v>211372</v>
      </c>
      <c r="G49" s="30">
        <f t="shared" ref="G49:G50" si="7">F49/(1000000/(C49*D49))</f>
        <v>528.42999999999995</v>
      </c>
    </row>
    <row r="50" spans="1:7" ht="13.5" thickBot="1" x14ac:dyDescent="0.25">
      <c r="A50" s="111" t="s">
        <v>68</v>
      </c>
      <c r="B50" s="40" t="s">
        <v>7</v>
      </c>
      <c r="C50" s="57">
        <v>50</v>
      </c>
      <c r="D50" s="12">
        <v>50</v>
      </c>
      <c r="E50" s="19" t="s">
        <v>49</v>
      </c>
      <c r="F50" s="40">
        <v>221943</v>
      </c>
      <c r="G50" s="33">
        <f t="shared" si="7"/>
        <v>554.85749999999996</v>
      </c>
    </row>
    <row r="51" spans="1:7" ht="13.5" thickBot="1" x14ac:dyDescent="0.25">
      <c r="A51" s="112" t="s">
        <v>12</v>
      </c>
      <c r="B51" s="41" t="s">
        <v>7</v>
      </c>
      <c r="C51" s="58">
        <v>25</v>
      </c>
      <c r="D51" s="16">
        <v>72</v>
      </c>
      <c r="E51" s="20" t="s">
        <v>21</v>
      </c>
      <c r="F51" s="41">
        <v>250677</v>
      </c>
      <c r="G51" s="35">
        <f t="shared" si="6"/>
        <v>451.21860000000004</v>
      </c>
    </row>
    <row r="52" spans="1:7" x14ac:dyDescent="0.2">
      <c r="A52" s="110" t="s">
        <v>26</v>
      </c>
      <c r="B52" s="38" t="s">
        <v>7</v>
      </c>
      <c r="C52" s="114" t="s">
        <v>30</v>
      </c>
      <c r="D52" s="14" t="s">
        <v>31</v>
      </c>
      <c r="E52" s="29" t="s">
        <v>75</v>
      </c>
      <c r="F52" s="38">
        <v>102335</v>
      </c>
      <c r="G52" s="36"/>
    </row>
    <row r="53" spans="1:7" ht="13.5" thickBot="1" x14ac:dyDescent="0.25">
      <c r="A53" s="78" t="s">
        <v>26</v>
      </c>
      <c r="B53" s="40" t="s">
        <v>7</v>
      </c>
      <c r="C53" s="76" t="s">
        <v>30</v>
      </c>
      <c r="D53" s="15" t="s">
        <v>31</v>
      </c>
      <c r="E53" s="19" t="s">
        <v>76</v>
      </c>
      <c r="F53" s="40">
        <v>105779</v>
      </c>
      <c r="G53" s="37"/>
    </row>
    <row r="54" spans="1:7" x14ac:dyDescent="0.2">
      <c r="A54" s="110" t="s">
        <v>13</v>
      </c>
      <c r="B54" s="38" t="s">
        <v>7</v>
      </c>
      <c r="C54" s="56">
        <v>80</v>
      </c>
      <c r="D54" s="11">
        <v>80</v>
      </c>
      <c r="E54" s="29" t="s">
        <v>75</v>
      </c>
      <c r="F54" s="38">
        <v>102335</v>
      </c>
      <c r="G54" s="30">
        <f t="shared" ref="G54:G55" si="8">F54/(1000000/(C54*D54))</f>
        <v>654.94399999999996</v>
      </c>
    </row>
    <row r="55" spans="1:7" ht="13.5" thickBot="1" x14ac:dyDescent="0.25">
      <c r="A55" s="78" t="s">
        <v>13</v>
      </c>
      <c r="B55" s="40" t="s">
        <v>7</v>
      </c>
      <c r="C55" s="57">
        <v>80</v>
      </c>
      <c r="D55" s="12">
        <v>80</v>
      </c>
      <c r="E55" s="19" t="s">
        <v>76</v>
      </c>
      <c r="F55" s="40">
        <v>105779</v>
      </c>
      <c r="G55" s="33">
        <f t="shared" si="8"/>
        <v>676.98559999999998</v>
      </c>
    </row>
    <row r="56" spans="1:7" x14ac:dyDescent="0.2">
      <c r="A56" s="110" t="s">
        <v>13</v>
      </c>
      <c r="B56" s="38" t="s">
        <v>7</v>
      </c>
      <c r="C56" s="56">
        <v>100</v>
      </c>
      <c r="D56" s="11">
        <v>100</v>
      </c>
      <c r="E56" s="59" t="s">
        <v>75</v>
      </c>
      <c r="F56" s="128">
        <v>102335</v>
      </c>
      <c r="G56" s="131">
        <f t="shared" ref="G56:G57" si="9">F56/(1000000/(C56*D56))</f>
        <v>1023.35</v>
      </c>
    </row>
    <row r="57" spans="1:7" ht="13.5" thickBot="1" x14ac:dyDescent="0.25">
      <c r="A57" s="78" t="s">
        <v>13</v>
      </c>
      <c r="B57" s="40" t="s">
        <v>7</v>
      </c>
      <c r="C57" s="57">
        <v>100</v>
      </c>
      <c r="D57" s="12">
        <v>100</v>
      </c>
      <c r="E57" s="60" t="s">
        <v>76</v>
      </c>
      <c r="F57" s="129">
        <v>105779</v>
      </c>
      <c r="G57" s="132">
        <f t="shared" si="9"/>
        <v>1057.79</v>
      </c>
    </row>
    <row r="58" spans="1:7" ht="13.5" thickBot="1" x14ac:dyDescent="0.25">
      <c r="A58" s="113" t="s">
        <v>70</v>
      </c>
      <c r="B58" s="41" t="s">
        <v>7</v>
      </c>
      <c r="C58" s="58">
        <v>6</v>
      </c>
      <c r="D58" s="16" t="s">
        <v>71</v>
      </c>
      <c r="E58" s="61" t="s">
        <v>72</v>
      </c>
      <c r="F58" s="130">
        <v>213790</v>
      </c>
      <c r="G58" s="133"/>
    </row>
    <row r="59" spans="1:7" x14ac:dyDescent="0.2">
      <c r="A59" s="10"/>
      <c r="B59" s="7"/>
      <c r="C59" s="7"/>
      <c r="D59" s="7"/>
      <c r="E59" s="9"/>
      <c r="F59" s="7"/>
    </row>
    <row r="60" spans="1:7" ht="13.5" thickBot="1" x14ac:dyDescent="0.25">
      <c r="D60" s="7"/>
    </row>
    <row r="61" spans="1:7" ht="13.5" thickBot="1" x14ac:dyDescent="0.25">
      <c r="A61" s="63" t="s">
        <v>82</v>
      </c>
      <c r="B61" s="62"/>
      <c r="C61" s="55" t="s">
        <v>62</v>
      </c>
      <c r="D61" s="7"/>
    </row>
    <row r="62" spans="1:7" ht="13.5" thickTop="1" x14ac:dyDescent="0.2">
      <c r="A62" s="64" t="s">
        <v>14</v>
      </c>
      <c r="B62" s="69" t="s">
        <v>15</v>
      </c>
      <c r="C62" s="53">
        <v>9553</v>
      </c>
      <c r="D62" s="7"/>
    </row>
    <row r="63" spans="1:7" ht="15.75" customHeight="1" x14ac:dyDescent="0.2">
      <c r="A63" s="65" t="s">
        <v>16</v>
      </c>
      <c r="B63" s="70" t="s">
        <v>15</v>
      </c>
      <c r="C63" s="49">
        <v>7916</v>
      </c>
      <c r="D63" s="7"/>
    </row>
    <row r="64" spans="1:7" x14ac:dyDescent="0.2">
      <c r="A64" s="66" t="s">
        <v>40</v>
      </c>
      <c r="B64" s="101" t="s">
        <v>15</v>
      </c>
      <c r="C64" s="49">
        <v>3208</v>
      </c>
      <c r="D64" s="7"/>
    </row>
    <row r="65" spans="1:9" x14ac:dyDescent="0.2">
      <c r="A65" s="66" t="s">
        <v>17</v>
      </c>
      <c r="B65" s="101" t="s">
        <v>15</v>
      </c>
      <c r="C65" s="49">
        <v>6347</v>
      </c>
      <c r="D65" s="7"/>
    </row>
    <row r="66" spans="1:9" x14ac:dyDescent="0.2">
      <c r="A66" s="67" t="s">
        <v>50</v>
      </c>
      <c r="B66" s="101" t="s">
        <v>15</v>
      </c>
      <c r="C66" s="49">
        <v>1365</v>
      </c>
      <c r="D66" s="7"/>
    </row>
    <row r="67" spans="1:9" s="8" customFormat="1" x14ac:dyDescent="0.2">
      <c r="A67" s="67" t="s">
        <v>74</v>
      </c>
      <c r="B67" s="101" t="s">
        <v>15</v>
      </c>
      <c r="C67" s="50">
        <v>0.1</v>
      </c>
      <c r="D67" s="7"/>
      <c r="E67" s="1"/>
      <c r="F67" s="1"/>
      <c r="G67" s="1"/>
      <c r="H67" s="1"/>
      <c r="I67" s="1"/>
    </row>
    <row r="68" spans="1:9" s="8" customFormat="1" ht="13.5" thickBot="1" x14ac:dyDescent="0.25">
      <c r="A68" s="68" t="s">
        <v>88</v>
      </c>
      <c r="B68" s="102" t="s">
        <v>15</v>
      </c>
      <c r="C68" s="51">
        <v>0.03</v>
      </c>
    </row>
    <row r="69" spans="1:9" s="8" customFormat="1" x14ac:dyDescent="0.2"/>
    <row r="70" spans="1:9" s="8" customFormat="1" ht="15" customHeight="1" thickBot="1" x14ac:dyDescent="0.25"/>
    <row r="71" spans="1:9" ht="13.5" thickBot="1" x14ac:dyDescent="0.25">
      <c r="A71" s="224" t="s">
        <v>84</v>
      </c>
      <c r="B71" s="225"/>
      <c r="C71" s="225"/>
      <c r="D71" s="225"/>
      <c r="E71" s="225"/>
      <c r="F71" s="226"/>
      <c r="G71" s="8"/>
      <c r="H71" s="8"/>
      <c r="I71" s="8"/>
    </row>
    <row r="72" spans="1:9" x14ac:dyDescent="0.2">
      <c r="A72" s="215" t="s">
        <v>83</v>
      </c>
      <c r="B72" s="205" t="s">
        <v>63</v>
      </c>
      <c r="C72" s="207"/>
      <c r="D72" s="208" t="s">
        <v>81</v>
      </c>
      <c r="E72" s="210"/>
      <c r="F72" s="211"/>
    </row>
    <row r="73" spans="1:9" x14ac:dyDescent="0.2">
      <c r="A73" s="216"/>
      <c r="B73" s="199" t="s">
        <v>51</v>
      </c>
      <c r="C73" s="200"/>
      <c r="D73" s="212"/>
      <c r="E73" s="213"/>
      <c r="F73" s="214"/>
    </row>
    <row r="74" spans="1:9" ht="13.5" thickBot="1" x14ac:dyDescent="0.25">
      <c r="A74" s="217"/>
      <c r="B74" s="79" t="s">
        <v>52</v>
      </c>
      <c r="C74" s="80" t="s">
        <v>53</v>
      </c>
      <c r="D74" s="103" t="s">
        <v>78</v>
      </c>
      <c r="E74" s="47" t="s">
        <v>79</v>
      </c>
      <c r="F74" s="106" t="s">
        <v>80</v>
      </c>
    </row>
    <row r="75" spans="1:9" ht="13.5" thickTop="1" x14ac:dyDescent="0.2">
      <c r="A75" s="72" t="s">
        <v>54</v>
      </c>
      <c r="B75" s="81">
        <v>161041</v>
      </c>
      <c r="C75" s="53">
        <v>170594</v>
      </c>
      <c r="D75" s="69">
        <v>370</v>
      </c>
      <c r="E75" s="45">
        <v>1297</v>
      </c>
      <c r="F75" s="53">
        <v>2047</v>
      </c>
    </row>
    <row r="76" spans="1:9" x14ac:dyDescent="0.2">
      <c r="A76" s="73" t="s">
        <v>55</v>
      </c>
      <c r="B76" s="82">
        <v>167864</v>
      </c>
      <c r="C76" s="49">
        <v>171959</v>
      </c>
      <c r="D76" s="70">
        <v>386</v>
      </c>
      <c r="E76" s="28">
        <v>1307</v>
      </c>
      <c r="F76" s="49">
        <v>2064</v>
      </c>
    </row>
    <row r="77" spans="1:9" x14ac:dyDescent="0.2">
      <c r="A77" s="73" t="s">
        <v>56</v>
      </c>
      <c r="B77" s="82">
        <v>178782</v>
      </c>
      <c r="C77" s="49">
        <v>180147</v>
      </c>
      <c r="D77" s="70">
        <v>411</v>
      </c>
      <c r="E77" s="28">
        <v>1369</v>
      </c>
      <c r="F77" s="49">
        <v>2162</v>
      </c>
    </row>
    <row r="78" spans="1:9" x14ac:dyDescent="0.2">
      <c r="A78" s="73" t="s">
        <v>57</v>
      </c>
      <c r="B78" s="82">
        <v>199799</v>
      </c>
      <c r="C78" s="49">
        <v>199799</v>
      </c>
      <c r="D78" s="70">
        <v>460</v>
      </c>
      <c r="E78" s="28">
        <v>1518</v>
      </c>
      <c r="F78" s="49">
        <v>2398</v>
      </c>
    </row>
    <row r="79" spans="1:9" x14ac:dyDescent="0.2">
      <c r="A79" s="73" t="s">
        <v>58</v>
      </c>
      <c r="B79" s="82">
        <v>199799</v>
      </c>
      <c r="C79" s="49">
        <v>199799</v>
      </c>
      <c r="D79" s="70">
        <v>520</v>
      </c>
      <c r="E79" s="28">
        <v>2597</v>
      </c>
      <c r="F79" s="49"/>
    </row>
    <row r="80" spans="1:9" x14ac:dyDescent="0.2">
      <c r="A80" s="74" t="s">
        <v>64</v>
      </c>
      <c r="B80" s="83">
        <v>218360</v>
      </c>
      <c r="C80" s="84"/>
      <c r="D80" s="71" t="s">
        <v>90</v>
      </c>
      <c r="E80" s="44"/>
      <c r="F80" s="84"/>
    </row>
    <row r="81" spans="1:6" x14ac:dyDescent="0.2">
      <c r="A81" s="74" t="s">
        <v>59</v>
      </c>
      <c r="B81" s="82">
        <v>139205</v>
      </c>
      <c r="C81" s="49">
        <v>150123</v>
      </c>
      <c r="D81" s="104">
        <v>320</v>
      </c>
      <c r="E81" s="28">
        <v>1141</v>
      </c>
      <c r="F81" s="49">
        <v>1802</v>
      </c>
    </row>
    <row r="82" spans="1:6" x14ac:dyDescent="0.2">
      <c r="A82" s="74" t="s">
        <v>60</v>
      </c>
      <c r="B82" s="82">
        <v>175643</v>
      </c>
      <c r="C82" s="49">
        <v>175643</v>
      </c>
      <c r="D82" s="70">
        <v>457</v>
      </c>
      <c r="E82" s="44"/>
      <c r="F82" s="49">
        <v>2283</v>
      </c>
    </row>
    <row r="83" spans="1:6" x14ac:dyDescent="0.2">
      <c r="A83" s="74" t="s">
        <v>69</v>
      </c>
      <c r="B83" s="83">
        <v>188745</v>
      </c>
      <c r="C83" s="84"/>
      <c r="D83" s="104">
        <v>246</v>
      </c>
      <c r="E83" s="44"/>
      <c r="F83" s="84"/>
    </row>
    <row r="84" spans="1:6" ht="13.5" thickBot="1" x14ac:dyDescent="0.25">
      <c r="A84" s="75" t="s">
        <v>73</v>
      </c>
      <c r="B84" s="85"/>
      <c r="C84" s="54">
        <v>216582</v>
      </c>
      <c r="D84" s="105"/>
      <c r="E84" s="52">
        <v>215</v>
      </c>
      <c r="F84" s="54">
        <v>340</v>
      </c>
    </row>
    <row r="85" spans="1:6" ht="13.5" thickBot="1" x14ac:dyDescent="0.25"/>
    <row r="86" spans="1:6" ht="13.5" thickBot="1" x14ac:dyDescent="0.25">
      <c r="A86" s="63" t="s">
        <v>83</v>
      </c>
      <c r="B86" s="86" t="s">
        <v>85</v>
      </c>
      <c r="C86" s="222" t="s">
        <v>86</v>
      </c>
      <c r="D86" s="223"/>
      <c r="E86" s="97" t="s">
        <v>67</v>
      </c>
      <c r="F86" s="93" t="s">
        <v>87</v>
      </c>
    </row>
    <row r="87" spans="1:6" ht="13.5" thickTop="1" x14ac:dyDescent="0.2">
      <c r="A87" s="77" t="s">
        <v>66</v>
      </c>
      <c r="B87" s="87">
        <v>0.9</v>
      </c>
      <c r="C87" s="46" t="s">
        <v>91</v>
      </c>
      <c r="D87" s="88" t="s">
        <v>91</v>
      </c>
      <c r="E87" s="98">
        <v>1.2999999999999999E-3</v>
      </c>
      <c r="F87" s="94">
        <v>769</v>
      </c>
    </row>
    <row r="88" spans="1:6" x14ac:dyDescent="0.2">
      <c r="A88" s="73" t="s">
        <v>65</v>
      </c>
      <c r="B88" s="89">
        <v>0.9</v>
      </c>
      <c r="C88" s="42">
        <v>0.05</v>
      </c>
      <c r="D88" s="90">
        <v>0.05</v>
      </c>
      <c r="E88" s="99">
        <f>B88*C88*D88</f>
        <v>2.2500000000000003E-3</v>
      </c>
      <c r="F88" s="95">
        <v>434</v>
      </c>
    </row>
    <row r="89" spans="1:6" x14ac:dyDescent="0.2">
      <c r="A89" s="73" t="s">
        <v>58</v>
      </c>
      <c r="B89" s="89">
        <v>0.9</v>
      </c>
      <c r="C89" s="24">
        <v>5.3999999999999999E-2</v>
      </c>
      <c r="D89" s="90">
        <v>5.3999999999999999E-2</v>
      </c>
      <c r="E89" s="99">
        <f>B89*C89*D89</f>
        <v>2.6243999999999998E-3</v>
      </c>
      <c r="F89" s="95">
        <v>384</v>
      </c>
    </row>
    <row r="90" spans="1:6" x14ac:dyDescent="0.2">
      <c r="A90" s="73" t="s">
        <v>65</v>
      </c>
      <c r="B90" s="89">
        <v>0.9</v>
      </c>
      <c r="C90" s="42">
        <v>0.06</v>
      </c>
      <c r="D90" s="90">
        <v>0.06</v>
      </c>
      <c r="E90" s="99">
        <f t="shared" ref="E90:E95" si="10">B90*C90*D90</f>
        <v>3.2399999999999998E-3</v>
      </c>
      <c r="F90" s="95">
        <v>312</v>
      </c>
    </row>
    <row r="91" spans="1:6" x14ac:dyDescent="0.2">
      <c r="A91" s="73" t="s">
        <v>65</v>
      </c>
      <c r="B91" s="89">
        <v>1.18</v>
      </c>
      <c r="C91" s="42">
        <v>0.08</v>
      </c>
      <c r="D91" s="90">
        <v>0.08</v>
      </c>
      <c r="E91" s="99">
        <f t="shared" si="10"/>
        <v>7.5519999999999997E-3</v>
      </c>
      <c r="F91" s="95">
        <v>131</v>
      </c>
    </row>
    <row r="92" spans="1:6" x14ac:dyDescent="0.2">
      <c r="A92" s="73" t="s">
        <v>65</v>
      </c>
      <c r="B92" s="89">
        <v>1.18</v>
      </c>
      <c r="C92" s="42">
        <v>0.1</v>
      </c>
      <c r="D92" s="90">
        <v>0.1</v>
      </c>
      <c r="E92" s="99">
        <f t="shared" si="10"/>
        <v>1.18E-2</v>
      </c>
      <c r="F92" s="95">
        <v>84</v>
      </c>
    </row>
    <row r="93" spans="1:6" x14ac:dyDescent="0.2">
      <c r="A93" s="73" t="s">
        <v>58</v>
      </c>
      <c r="B93" s="89">
        <v>1.18</v>
      </c>
      <c r="C93" s="42">
        <v>0.105</v>
      </c>
      <c r="D93" s="90">
        <v>0.105</v>
      </c>
      <c r="E93" s="99">
        <f t="shared" ref="E93" si="11">B93*C93*D93</f>
        <v>1.3009499999999998E-2</v>
      </c>
      <c r="F93" s="95">
        <v>76</v>
      </c>
    </row>
    <row r="94" spans="1:6" x14ac:dyDescent="0.2">
      <c r="A94" s="73" t="s">
        <v>65</v>
      </c>
      <c r="B94" s="89">
        <v>1.2</v>
      </c>
      <c r="C94" s="42">
        <v>0.08</v>
      </c>
      <c r="D94" s="90">
        <v>0.08</v>
      </c>
      <c r="E94" s="99">
        <f t="shared" si="10"/>
        <v>7.6800000000000002E-3</v>
      </c>
      <c r="F94" s="95">
        <v>129</v>
      </c>
    </row>
    <row r="95" spans="1:6" ht="13.5" thickBot="1" x14ac:dyDescent="0.25">
      <c r="A95" s="78" t="s">
        <v>65</v>
      </c>
      <c r="B95" s="91">
        <v>1.2</v>
      </c>
      <c r="C95" s="15">
        <v>0.1</v>
      </c>
      <c r="D95" s="92">
        <v>0.1</v>
      </c>
      <c r="E95" s="100">
        <f t="shared" si="10"/>
        <v>1.2E-2</v>
      </c>
      <c r="F95" s="96">
        <v>83</v>
      </c>
    </row>
    <row r="97" spans="1:3" x14ac:dyDescent="0.2">
      <c r="A97" s="134"/>
      <c r="B97" s="220" t="s">
        <v>63</v>
      </c>
      <c r="C97" s="221"/>
    </row>
    <row r="98" spans="1:3" x14ac:dyDescent="0.2">
      <c r="A98" s="134"/>
      <c r="B98" s="218" t="s">
        <v>93</v>
      </c>
      <c r="C98" s="219"/>
    </row>
    <row r="99" spans="1:3" x14ac:dyDescent="0.2">
      <c r="A99" s="134"/>
      <c r="B99" s="134" t="s">
        <v>52</v>
      </c>
      <c r="C99" s="134" t="s">
        <v>53</v>
      </c>
    </row>
    <row r="100" spans="1:3" x14ac:dyDescent="0.2">
      <c r="A100" s="134" t="s">
        <v>54</v>
      </c>
      <c r="B100" s="134">
        <v>108000</v>
      </c>
      <c r="C100" s="134">
        <v>108000</v>
      </c>
    </row>
    <row r="101" spans="1:3" x14ac:dyDescent="0.2">
      <c r="A101" s="134" t="s">
        <v>55</v>
      </c>
      <c r="B101" s="134">
        <v>108000</v>
      </c>
      <c r="C101" s="134">
        <v>108000</v>
      </c>
    </row>
    <row r="102" spans="1:3" x14ac:dyDescent="0.2">
      <c r="A102" s="134" t="s">
        <v>56</v>
      </c>
      <c r="B102" s="134">
        <v>115000</v>
      </c>
      <c r="C102" s="134">
        <v>115000</v>
      </c>
    </row>
    <row r="103" spans="1:3" x14ac:dyDescent="0.2">
      <c r="A103" s="134" t="s">
        <v>57</v>
      </c>
      <c r="B103" s="134">
        <v>130000</v>
      </c>
      <c r="C103" s="134">
        <v>130000</v>
      </c>
    </row>
    <row r="104" spans="1:3" x14ac:dyDescent="0.2">
      <c r="A104" s="134" t="s">
        <v>58</v>
      </c>
      <c r="B104" s="134">
        <v>130000</v>
      </c>
      <c r="C104" s="134">
        <v>130000</v>
      </c>
    </row>
    <row r="105" spans="1:3" x14ac:dyDescent="0.2">
      <c r="A105" s="134" t="s">
        <v>64</v>
      </c>
      <c r="B105" s="134">
        <v>150000</v>
      </c>
      <c r="C105" s="134"/>
    </row>
    <row r="106" spans="1:3" x14ac:dyDescent="0.2">
      <c r="A106" s="134" t="s">
        <v>59</v>
      </c>
      <c r="B106" s="134">
        <v>103000</v>
      </c>
      <c r="C106" s="134">
        <v>103000</v>
      </c>
    </row>
    <row r="107" spans="1:3" x14ac:dyDescent="0.2">
      <c r="A107" s="134" t="s">
        <v>60</v>
      </c>
      <c r="B107" s="134">
        <v>120000</v>
      </c>
      <c r="C107" s="134">
        <v>120000</v>
      </c>
    </row>
    <row r="109" spans="1:3" x14ac:dyDescent="0.2">
      <c r="A109" s="134"/>
      <c r="B109" s="218" t="s">
        <v>92</v>
      </c>
      <c r="C109" s="219"/>
    </row>
    <row r="110" spans="1:3" x14ac:dyDescent="0.2">
      <c r="A110" s="134"/>
      <c r="B110" s="134" t="s">
        <v>52</v>
      </c>
      <c r="C110" s="134" t="s">
        <v>53</v>
      </c>
    </row>
    <row r="111" spans="1:3" x14ac:dyDescent="0.2">
      <c r="A111" s="134" t="s">
        <v>54</v>
      </c>
      <c r="B111" s="134">
        <v>119750</v>
      </c>
      <c r="C111" s="134">
        <v>129800</v>
      </c>
    </row>
    <row r="112" spans="1:3" x14ac:dyDescent="0.2">
      <c r="A112" s="134" t="s">
        <v>55</v>
      </c>
      <c r="B112" s="134">
        <v>119912</v>
      </c>
      <c r="C112" s="134">
        <v>131300</v>
      </c>
    </row>
    <row r="113" spans="1:3" x14ac:dyDescent="0.2">
      <c r="A113" s="134" t="s">
        <v>56</v>
      </c>
      <c r="B113" s="134">
        <v>135850</v>
      </c>
      <c r="C113" s="134">
        <v>137580</v>
      </c>
    </row>
    <row r="114" spans="1:3" x14ac:dyDescent="0.2">
      <c r="A114" s="134" t="s">
        <v>57</v>
      </c>
      <c r="B114" s="134">
        <v>155320</v>
      </c>
      <c r="C114" s="134">
        <v>155320</v>
      </c>
    </row>
    <row r="115" spans="1:3" x14ac:dyDescent="0.2">
      <c r="A115" s="134" t="s">
        <v>58</v>
      </c>
      <c r="B115" s="134">
        <v>155320</v>
      </c>
      <c r="C115" s="134">
        <v>155320</v>
      </c>
    </row>
    <row r="116" spans="1:3" x14ac:dyDescent="0.2">
      <c r="A116" s="134" t="s">
        <v>64</v>
      </c>
      <c r="B116" s="134">
        <v>178900</v>
      </c>
      <c r="C116" s="134"/>
    </row>
    <row r="117" spans="1:3" x14ac:dyDescent="0.2">
      <c r="A117" s="134" t="s">
        <v>59</v>
      </c>
      <c r="B117" s="134">
        <v>109100</v>
      </c>
      <c r="C117" s="134">
        <v>111200</v>
      </c>
    </row>
    <row r="118" spans="1:3" x14ac:dyDescent="0.2">
      <c r="A118" s="134" t="s">
        <v>60</v>
      </c>
      <c r="B118" s="134">
        <v>141370</v>
      </c>
      <c r="C118" s="134">
        <v>142000</v>
      </c>
    </row>
  </sheetData>
  <mergeCells count="14">
    <mergeCell ref="B98:C98"/>
    <mergeCell ref="B97:C97"/>
    <mergeCell ref="B109:C109"/>
    <mergeCell ref="C86:D86"/>
    <mergeCell ref="A71:F71"/>
    <mergeCell ref="A1:G1"/>
    <mergeCell ref="B73:C73"/>
    <mergeCell ref="G2:G3"/>
    <mergeCell ref="A2:A3"/>
    <mergeCell ref="C2:E2"/>
    <mergeCell ref="F2:F3"/>
    <mergeCell ref="B72:C72"/>
    <mergeCell ref="D72:F73"/>
    <mergeCell ref="A72:A74"/>
  </mergeCells>
  <phoneticPr fontId="0" type="noConversion"/>
  <pageMargins left="0.94488188976377963" right="0.19685039370078741" top="0.31" bottom="0.47244094488188981" header="0.51181102362204722" footer="0.31496062992125984"/>
  <pageSetup paperSize="9" scale="68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opLeftCell="A10" workbookViewId="0">
      <selection activeCell="K54" sqref="K54"/>
    </sheetView>
  </sheetViews>
  <sheetFormatPr defaultRowHeight="12.75" x14ac:dyDescent="0.2"/>
  <cols>
    <col min="1" max="1" width="3.5703125" customWidth="1"/>
    <col min="2" max="2" width="22.28515625" customWidth="1"/>
    <col min="4" max="4" width="5.28515625" customWidth="1"/>
    <col min="8" max="8" width="13.7109375" customWidth="1"/>
    <col min="9" max="9" width="9.7109375" customWidth="1"/>
  </cols>
  <sheetData>
    <row r="1" spans="2:9" ht="13.5" thickBot="1" x14ac:dyDescent="0.25"/>
    <row r="2" spans="2:9" x14ac:dyDescent="0.2">
      <c r="B2" s="137"/>
      <c r="C2" s="137"/>
      <c r="D2" s="137"/>
      <c r="E2" s="227" t="s">
        <v>98</v>
      </c>
      <c r="F2" s="228"/>
      <c r="G2" s="228"/>
      <c r="H2" s="229"/>
    </row>
    <row r="3" spans="2:9" ht="13.5" thickBot="1" x14ac:dyDescent="0.25">
      <c r="B3" s="137"/>
      <c r="C3" s="138"/>
      <c r="D3" s="138"/>
      <c r="E3" s="230"/>
      <c r="F3" s="231"/>
      <c r="G3" s="231"/>
      <c r="H3" s="232"/>
    </row>
    <row r="4" spans="2:9" x14ac:dyDescent="0.2">
      <c r="B4" s="233" t="s">
        <v>0</v>
      </c>
      <c r="C4" s="235" t="s">
        <v>1</v>
      </c>
      <c r="D4" s="42" t="s">
        <v>99</v>
      </c>
      <c r="E4" s="237" t="s">
        <v>2</v>
      </c>
      <c r="F4" s="237"/>
      <c r="G4" s="237"/>
      <c r="H4" s="234" t="s">
        <v>100</v>
      </c>
    </row>
    <row r="5" spans="2:9" x14ac:dyDescent="0.2">
      <c r="B5" s="234"/>
      <c r="C5" s="236"/>
      <c r="D5" s="42"/>
      <c r="E5" s="42" t="s">
        <v>4</v>
      </c>
      <c r="F5" s="42" t="s">
        <v>5</v>
      </c>
      <c r="G5" s="42" t="s">
        <v>6</v>
      </c>
      <c r="H5" s="238"/>
      <c r="I5" s="24" t="s">
        <v>101</v>
      </c>
    </row>
    <row r="6" spans="2:9" x14ac:dyDescent="0.2">
      <c r="B6" s="139"/>
      <c r="C6" s="140"/>
      <c r="D6" s="140"/>
      <c r="E6" s="140"/>
      <c r="F6" s="140"/>
      <c r="G6" s="140" t="s">
        <v>102</v>
      </c>
      <c r="H6" s="42">
        <v>69796</v>
      </c>
      <c r="I6" s="135">
        <f t="shared" ref="I6:I13" si="0">H6/25</f>
        <v>2791.84</v>
      </c>
    </row>
    <row r="7" spans="2:9" x14ac:dyDescent="0.2">
      <c r="B7" s="141"/>
      <c r="C7" s="142"/>
      <c r="D7" s="142"/>
      <c r="E7" s="142"/>
      <c r="F7" s="142"/>
      <c r="G7" s="142" t="s">
        <v>103</v>
      </c>
      <c r="H7" s="42">
        <v>77297</v>
      </c>
      <c r="I7" s="135">
        <f t="shared" si="0"/>
        <v>3091.88</v>
      </c>
    </row>
    <row r="8" spans="2:9" x14ac:dyDescent="0.2">
      <c r="B8" s="141"/>
      <c r="C8" s="142"/>
      <c r="D8" s="142"/>
      <c r="E8" s="142"/>
      <c r="F8" s="142"/>
      <c r="G8" s="142" t="s">
        <v>104</v>
      </c>
      <c r="H8" s="42">
        <v>83163</v>
      </c>
      <c r="I8" s="135">
        <f t="shared" si="0"/>
        <v>3326.52</v>
      </c>
    </row>
    <row r="9" spans="2:9" x14ac:dyDescent="0.2">
      <c r="B9" s="141"/>
      <c r="C9" s="142"/>
      <c r="D9" s="142"/>
      <c r="E9" s="142"/>
      <c r="F9" s="142"/>
      <c r="G9" s="142" t="s">
        <v>105</v>
      </c>
      <c r="H9" s="42">
        <v>87551</v>
      </c>
      <c r="I9" s="135">
        <f t="shared" si="0"/>
        <v>3502.04</v>
      </c>
    </row>
    <row r="10" spans="2:9" x14ac:dyDescent="0.2">
      <c r="B10" s="141"/>
      <c r="C10" s="142"/>
      <c r="D10" s="142"/>
      <c r="E10" s="142"/>
      <c r="F10" s="142" t="s">
        <v>106</v>
      </c>
      <c r="G10" s="142" t="s">
        <v>107</v>
      </c>
      <c r="H10" s="42">
        <v>90524</v>
      </c>
      <c r="I10" s="135">
        <f t="shared" si="0"/>
        <v>3620.96</v>
      </c>
    </row>
    <row r="11" spans="2:9" x14ac:dyDescent="0.2">
      <c r="B11" s="141"/>
      <c r="C11" s="142"/>
      <c r="D11" s="142"/>
      <c r="E11" s="142"/>
      <c r="F11" s="142"/>
      <c r="G11" s="142" t="s">
        <v>108</v>
      </c>
      <c r="H11" s="42">
        <v>96470</v>
      </c>
      <c r="I11" s="135">
        <f t="shared" si="0"/>
        <v>3858.8</v>
      </c>
    </row>
    <row r="12" spans="2:9" x14ac:dyDescent="0.2">
      <c r="B12" s="141"/>
      <c r="C12" s="142"/>
      <c r="D12" s="142"/>
      <c r="E12" s="142"/>
      <c r="F12" s="142"/>
      <c r="G12" s="142" t="s">
        <v>109</v>
      </c>
      <c r="H12" s="42">
        <v>103971</v>
      </c>
      <c r="I12" s="135">
        <f t="shared" si="0"/>
        <v>4158.84</v>
      </c>
    </row>
    <row r="13" spans="2:9" x14ac:dyDescent="0.2">
      <c r="B13" s="141"/>
      <c r="C13" s="142"/>
      <c r="D13" s="142"/>
      <c r="E13" s="142"/>
      <c r="F13" s="143"/>
      <c r="G13" s="143" t="s">
        <v>110</v>
      </c>
      <c r="H13" s="42">
        <v>109915</v>
      </c>
      <c r="I13" s="135">
        <f t="shared" si="0"/>
        <v>4396.6000000000004</v>
      </c>
    </row>
    <row r="14" spans="2:9" x14ac:dyDescent="0.2">
      <c r="B14" s="141" t="s">
        <v>111</v>
      </c>
      <c r="C14" s="142" t="s">
        <v>112</v>
      </c>
      <c r="D14" s="142" t="s">
        <v>113</v>
      </c>
      <c r="E14" s="142">
        <v>40</v>
      </c>
      <c r="F14" s="140"/>
      <c r="G14" s="140"/>
      <c r="H14" s="42"/>
      <c r="I14" s="135"/>
    </row>
    <row r="15" spans="2:9" x14ac:dyDescent="0.2">
      <c r="B15" s="141"/>
      <c r="C15" s="142"/>
      <c r="D15" s="142"/>
      <c r="E15" s="142"/>
      <c r="F15" s="142"/>
      <c r="G15" s="142" t="s">
        <v>102</v>
      </c>
      <c r="H15" s="42">
        <v>74342</v>
      </c>
      <c r="I15" s="135">
        <f t="shared" ref="I15:I22" si="1">H15/25</f>
        <v>2973.68</v>
      </c>
    </row>
    <row r="16" spans="2:9" x14ac:dyDescent="0.2">
      <c r="B16" s="141"/>
      <c r="C16" s="142"/>
      <c r="D16" s="142"/>
      <c r="E16" s="142"/>
      <c r="F16" s="142"/>
      <c r="G16" s="142" t="s">
        <v>103</v>
      </c>
      <c r="H16" s="42">
        <v>81695</v>
      </c>
      <c r="I16" s="135">
        <f t="shared" si="1"/>
        <v>3267.8</v>
      </c>
    </row>
    <row r="17" spans="2:9" x14ac:dyDescent="0.2">
      <c r="B17" s="141"/>
      <c r="C17" s="142"/>
      <c r="D17" s="142"/>
      <c r="E17" s="142"/>
      <c r="F17" s="142"/>
      <c r="G17" s="142" t="s">
        <v>104</v>
      </c>
      <c r="H17" s="42">
        <v>84581</v>
      </c>
      <c r="I17" s="135">
        <f t="shared" si="1"/>
        <v>3383.24</v>
      </c>
    </row>
    <row r="18" spans="2:9" x14ac:dyDescent="0.2">
      <c r="B18" s="141"/>
      <c r="C18" s="142"/>
      <c r="D18" s="142"/>
      <c r="E18" s="142"/>
      <c r="F18" s="142" t="s">
        <v>114</v>
      </c>
      <c r="G18" s="142" t="s">
        <v>105</v>
      </c>
      <c r="H18" s="42">
        <v>90524</v>
      </c>
      <c r="I18" s="135">
        <f t="shared" si="1"/>
        <v>3620.96</v>
      </c>
    </row>
    <row r="19" spans="2:9" x14ac:dyDescent="0.2">
      <c r="B19" s="141"/>
      <c r="C19" s="142"/>
      <c r="D19" s="142"/>
      <c r="E19" s="142"/>
      <c r="F19" s="142"/>
      <c r="G19" s="142" t="s">
        <v>107</v>
      </c>
      <c r="H19" s="42">
        <v>100998</v>
      </c>
      <c r="I19" s="135">
        <f t="shared" si="1"/>
        <v>4039.92</v>
      </c>
    </row>
    <row r="20" spans="2:9" x14ac:dyDescent="0.2">
      <c r="B20" s="141"/>
      <c r="C20" s="142"/>
      <c r="D20" s="142"/>
      <c r="E20" s="142"/>
      <c r="F20" s="142"/>
      <c r="G20" s="142" t="s">
        <v>108</v>
      </c>
      <c r="H20" s="42">
        <v>103971</v>
      </c>
      <c r="I20" s="135">
        <f t="shared" si="1"/>
        <v>4158.84</v>
      </c>
    </row>
    <row r="21" spans="2:9" x14ac:dyDescent="0.2">
      <c r="B21" s="141"/>
      <c r="C21" s="142"/>
      <c r="D21" s="142"/>
      <c r="E21" s="142"/>
      <c r="F21" s="142"/>
      <c r="G21" s="142" t="s">
        <v>109</v>
      </c>
      <c r="H21" s="42">
        <v>111332</v>
      </c>
      <c r="I21" s="135">
        <f t="shared" si="1"/>
        <v>4453.28</v>
      </c>
    </row>
    <row r="22" spans="2:9" x14ac:dyDescent="0.2">
      <c r="B22" s="141"/>
      <c r="C22" s="142"/>
      <c r="D22" s="142"/>
      <c r="E22" s="142"/>
      <c r="F22" s="142"/>
      <c r="G22" s="142" t="s">
        <v>110</v>
      </c>
      <c r="H22" s="42">
        <v>118835</v>
      </c>
      <c r="I22" s="135">
        <f t="shared" si="1"/>
        <v>4753.3999999999996</v>
      </c>
    </row>
    <row r="23" spans="2:9" x14ac:dyDescent="0.2">
      <c r="B23" s="141"/>
      <c r="C23" s="142"/>
      <c r="D23" s="142"/>
      <c r="E23" s="142"/>
      <c r="F23" s="144"/>
      <c r="G23" s="144"/>
      <c r="H23" s="42"/>
      <c r="I23" s="135"/>
    </row>
    <row r="24" spans="2:9" x14ac:dyDescent="0.2">
      <c r="B24" s="136"/>
      <c r="C24" s="143"/>
      <c r="D24" s="143"/>
      <c r="E24" s="143"/>
      <c r="F24" s="145"/>
      <c r="G24" s="145"/>
      <c r="H24" s="42"/>
      <c r="I24" s="135"/>
    </row>
    <row r="25" spans="2:9" x14ac:dyDescent="0.2">
      <c r="B25" s="146"/>
      <c r="C25" s="147"/>
      <c r="D25" s="147"/>
      <c r="E25" s="9"/>
      <c r="F25" s="140"/>
      <c r="G25" s="140" t="s">
        <v>102</v>
      </c>
      <c r="H25" s="42">
        <v>75746</v>
      </c>
      <c r="I25" s="135">
        <f t="shared" ref="I25:I38" si="2">H25/50</f>
        <v>1514.92</v>
      </c>
    </row>
    <row r="26" spans="2:9" x14ac:dyDescent="0.2">
      <c r="B26" s="141"/>
      <c r="C26" s="142"/>
      <c r="D26" s="142"/>
      <c r="E26" s="9"/>
      <c r="F26" s="142"/>
      <c r="G26" s="142" t="s">
        <v>103</v>
      </c>
      <c r="H26" s="42">
        <v>83246</v>
      </c>
      <c r="I26" s="135">
        <f t="shared" si="2"/>
        <v>1664.92</v>
      </c>
    </row>
    <row r="27" spans="2:9" x14ac:dyDescent="0.2">
      <c r="B27" s="148"/>
      <c r="C27" s="142"/>
      <c r="D27" s="142"/>
      <c r="E27" s="9"/>
      <c r="F27" s="142"/>
      <c r="G27" s="142" t="s">
        <v>104</v>
      </c>
      <c r="H27" s="42">
        <v>89108</v>
      </c>
      <c r="I27" s="135">
        <f t="shared" si="2"/>
        <v>1782.16</v>
      </c>
    </row>
    <row r="28" spans="2:9" x14ac:dyDescent="0.2">
      <c r="B28" s="148"/>
      <c r="C28" s="142"/>
      <c r="D28" s="142"/>
      <c r="E28" s="9"/>
      <c r="F28" s="142" t="s">
        <v>115</v>
      </c>
      <c r="G28" s="142" t="s">
        <v>105</v>
      </c>
      <c r="H28" s="42">
        <v>95053</v>
      </c>
      <c r="I28" s="135">
        <f t="shared" si="2"/>
        <v>1901.06</v>
      </c>
    </row>
    <row r="29" spans="2:9" x14ac:dyDescent="0.2">
      <c r="B29" s="148"/>
      <c r="C29" s="142"/>
      <c r="D29" s="142"/>
      <c r="E29" s="9"/>
      <c r="F29" s="142"/>
      <c r="G29" s="142" t="s">
        <v>107</v>
      </c>
      <c r="H29" s="42">
        <v>102414</v>
      </c>
      <c r="I29" s="135">
        <f t="shared" si="2"/>
        <v>2048.2800000000002</v>
      </c>
    </row>
    <row r="30" spans="2:9" x14ac:dyDescent="0.2">
      <c r="B30" s="148"/>
      <c r="C30" s="142"/>
      <c r="D30" s="142"/>
      <c r="E30" s="9"/>
      <c r="F30" s="142"/>
      <c r="G30" s="142" t="s">
        <v>108</v>
      </c>
      <c r="H30" s="42">
        <v>109915</v>
      </c>
      <c r="I30" s="135">
        <f t="shared" si="2"/>
        <v>2198.3000000000002</v>
      </c>
    </row>
    <row r="31" spans="2:9" x14ac:dyDescent="0.2">
      <c r="B31" s="141" t="s">
        <v>111</v>
      </c>
      <c r="C31" s="142" t="s">
        <v>112</v>
      </c>
      <c r="D31" s="142" t="s">
        <v>113</v>
      </c>
      <c r="E31" s="9" t="s">
        <v>116</v>
      </c>
      <c r="F31" s="143"/>
      <c r="G31" s="143" t="s">
        <v>117</v>
      </c>
      <c r="H31" s="42">
        <v>115860</v>
      </c>
      <c r="I31" s="135">
        <f t="shared" si="2"/>
        <v>2317.1999999999998</v>
      </c>
    </row>
    <row r="32" spans="2:9" x14ac:dyDescent="0.2">
      <c r="B32" s="141"/>
      <c r="C32" s="142"/>
      <c r="D32" s="142"/>
      <c r="E32" s="9"/>
      <c r="F32" s="140"/>
      <c r="G32" s="140" t="s">
        <v>102</v>
      </c>
      <c r="H32" s="42">
        <v>81695</v>
      </c>
      <c r="I32" s="135">
        <f t="shared" si="2"/>
        <v>1633.9</v>
      </c>
    </row>
    <row r="33" spans="2:9" x14ac:dyDescent="0.2">
      <c r="B33" s="141"/>
      <c r="C33" s="142"/>
      <c r="D33" s="142"/>
      <c r="E33" s="9"/>
      <c r="F33" s="142"/>
      <c r="G33" s="142" t="s">
        <v>103</v>
      </c>
      <c r="H33" s="42">
        <v>87642</v>
      </c>
      <c r="I33" s="135">
        <f t="shared" si="2"/>
        <v>1752.84</v>
      </c>
    </row>
    <row r="34" spans="2:9" x14ac:dyDescent="0.2">
      <c r="B34" s="141"/>
      <c r="C34" s="142"/>
      <c r="D34" s="142"/>
      <c r="E34" s="9"/>
      <c r="F34" s="142"/>
      <c r="G34" s="142" t="s">
        <v>104</v>
      </c>
      <c r="H34" s="42">
        <v>92365</v>
      </c>
      <c r="I34" s="135">
        <f t="shared" si="2"/>
        <v>1847.3</v>
      </c>
    </row>
    <row r="35" spans="2:9" x14ac:dyDescent="0.2">
      <c r="B35" s="148"/>
      <c r="C35" s="142"/>
      <c r="D35" s="142"/>
      <c r="E35" s="9"/>
      <c r="F35" s="142" t="s">
        <v>114</v>
      </c>
      <c r="G35" s="142" t="s">
        <v>105</v>
      </c>
      <c r="H35" s="42">
        <v>96470</v>
      </c>
      <c r="I35" s="135">
        <f t="shared" si="2"/>
        <v>1929.4</v>
      </c>
    </row>
    <row r="36" spans="2:9" x14ac:dyDescent="0.2">
      <c r="B36" s="141"/>
      <c r="C36" s="142"/>
      <c r="D36" s="142"/>
      <c r="E36" s="9"/>
      <c r="F36" s="142"/>
      <c r="G36" s="142" t="s">
        <v>107</v>
      </c>
      <c r="H36" s="42">
        <v>105386</v>
      </c>
      <c r="I36" s="135">
        <f t="shared" si="2"/>
        <v>2107.7199999999998</v>
      </c>
    </row>
    <row r="37" spans="2:9" x14ac:dyDescent="0.2">
      <c r="B37" s="141"/>
      <c r="C37" s="142"/>
      <c r="D37" s="142"/>
      <c r="E37" s="9"/>
      <c r="F37" s="142"/>
      <c r="G37" s="142" t="s">
        <v>108</v>
      </c>
      <c r="H37" s="42">
        <v>115860</v>
      </c>
      <c r="I37" s="135">
        <f t="shared" si="2"/>
        <v>2317.1999999999998</v>
      </c>
    </row>
    <row r="38" spans="2:9" x14ac:dyDescent="0.2">
      <c r="B38" s="149"/>
      <c r="C38" s="143"/>
      <c r="D38" s="143"/>
      <c r="E38" s="9"/>
      <c r="F38" s="143"/>
      <c r="G38" s="143" t="s">
        <v>117</v>
      </c>
      <c r="H38" s="42">
        <v>123222</v>
      </c>
      <c r="I38" s="135">
        <f t="shared" si="2"/>
        <v>2464.44</v>
      </c>
    </row>
    <row r="39" spans="2:9" x14ac:dyDescent="0.2">
      <c r="B39" s="139"/>
      <c r="C39" s="140"/>
      <c r="D39" s="140"/>
      <c r="E39" s="140"/>
      <c r="F39" s="140"/>
      <c r="G39" s="140" t="s">
        <v>102</v>
      </c>
      <c r="H39" s="42">
        <v>62357</v>
      </c>
      <c r="I39" s="135"/>
    </row>
    <row r="40" spans="2:9" x14ac:dyDescent="0.2">
      <c r="B40" s="141"/>
      <c r="C40" s="142"/>
      <c r="D40" s="142"/>
      <c r="E40" s="142"/>
      <c r="F40" s="142"/>
      <c r="G40" s="142" t="s">
        <v>103</v>
      </c>
      <c r="H40" s="42">
        <v>68303</v>
      </c>
      <c r="I40" s="135"/>
    </row>
    <row r="41" spans="2:9" x14ac:dyDescent="0.2">
      <c r="B41" s="141"/>
      <c r="C41" s="142"/>
      <c r="D41" s="142"/>
      <c r="E41" s="142">
        <v>80</v>
      </c>
      <c r="F41" s="142">
        <v>80</v>
      </c>
      <c r="G41" s="142" t="s">
        <v>104</v>
      </c>
      <c r="H41" s="42">
        <v>77220</v>
      </c>
      <c r="I41" s="135"/>
    </row>
    <row r="42" spans="2:9" x14ac:dyDescent="0.2">
      <c r="B42" s="141" t="s">
        <v>118</v>
      </c>
      <c r="C42" s="142" t="s">
        <v>112</v>
      </c>
      <c r="D42" s="142" t="s">
        <v>113</v>
      </c>
      <c r="E42" s="143"/>
      <c r="F42" s="143"/>
      <c r="G42" s="143" t="s">
        <v>119</v>
      </c>
      <c r="H42" s="42">
        <v>92365</v>
      </c>
      <c r="I42" s="135"/>
    </row>
    <row r="43" spans="2:9" x14ac:dyDescent="0.2">
      <c r="B43" s="141"/>
      <c r="C43" s="142"/>
      <c r="D43" s="142"/>
      <c r="E43" s="140"/>
      <c r="F43" s="140"/>
      <c r="G43" s="140" t="s">
        <v>120</v>
      </c>
      <c r="H43" s="42">
        <v>74247</v>
      </c>
      <c r="I43" s="135"/>
    </row>
    <row r="44" spans="2:9" x14ac:dyDescent="0.2">
      <c r="B44" s="141"/>
      <c r="C44" s="142"/>
      <c r="D44" s="142"/>
      <c r="E44" s="142">
        <v>100</v>
      </c>
      <c r="F44" s="142">
        <v>100</v>
      </c>
      <c r="G44" s="142" t="s">
        <v>104</v>
      </c>
      <c r="H44" s="42">
        <v>87550</v>
      </c>
      <c r="I44" s="135"/>
    </row>
    <row r="45" spans="2:9" x14ac:dyDescent="0.2">
      <c r="B45" s="136"/>
      <c r="C45" s="143"/>
      <c r="D45" s="143"/>
      <c r="E45" s="143"/>
      <c r="F45" s="143"/>
      <c r="G45" s="143" t="s">
        <v>119</v>
      </c>
      <c r="H45" s="42">
        <v>100998</v>
      </c>
      <c r="I45" s="135"/>
    </row>
    <row r="46" spans="2:9" x14ac:dyDescent="0.2">
      <c r="B46" s="150"/>
      <c r="C46" s="140"/>
      <c r="D46" s="140"/>
      <c r="E46" s="140" t="s">
        <v>121</v>
      </c>
      <c r="F46" s="140" t="s">
        <v>122</v>
      </c>
      <c r="G46" s="140" t="s">
        <v>123</v>
      </c>
      <c r="H46" s="42">
        <v>68303</v>
      </c>
      <c r="I46" s="135"/>
    </row>
    <row r="47" spans="2:9" x14ac:dyDescent="0.2">
      <c r="B47" s="148"/>
      <c r="C47" s="142"/>
      <c r="D47" s="142"/>
      <c r="E47" s="143"/>
      <c r="F47" s="143"/>
      <c r="G47" s="143" t="s">
        <v>124</v>
      </c>
      <c r="H47" s="42">
        <v>74247</v>
      </c>
      <c r="I47" s="135"/>
    </row>
    <row r="48" spans="2:9" x14ac:dyDescent="0.2">
      <c r="B48" s="148"/>
      <c r="C48" s="142"/>
      <c r="D48" s="142"/>
      <c r="E48" s="140"/>
      <c r="F48" s="140" t="s">
        <v>122</v>
      </c>
      <c r="G48" s="140" t="s">
        <v>123</v>
      </c>
      <c r="H48" s="42">
        <v>63771</v>
      </c>
      <c r="I48" s="135">
        <f>H48/25</f>
        <v>2550.84</v>
      </c>
    </row>
    <row r="49" spans="2:9" x14ac:dyDescent="0.2">
      <c r="B49" s="141"/>
      <c r="C49" s="142"/>
      <c r="D49" s="142"/>
      <c r="E49" s="142"/>
      <c r="F49" s="143"/>
      <c r="G49" s="143" t="s">
        <v>124</v>
      </c>
      <c r="H49" s="42">
        <v>72688</v>
      </c>
      <c r="I49" s="135">
        <f>H49/25</f>
        <v>2907.52</v>
      </c>
    </row>
    <row r="50" spans="2:9" x14ac:dyDescent="0.2">
      <c r="B50" s="141" t="s">
        <v>36</v>
      </c>
      <c r="C50" s="142" t="s">
        <v>112</v>
      </c>
      <c r="D50" s="142" t="s">
        <v>113</v>
      </c>
      <c r="E50" s="142">
        <v>40</v>
      </c>
      <c r="F50" s="140" t="s">
        <v>125</v>
      </c>
      <c r="G50" s="140" t="s">
        <v>123</v>
      </c>
      <c r="H50" s="42">
        <v>68303</v>
      </c>
      <c r="I50" s="135">
        <f>H50/25</f>
        <v>2732.12</v>
      </c>
    </row>
    <row r="51" spans="2:9" x14ac:dyDescent="0.2">
      <c r="B51" s="141"/>
      <c r="C51" s="142"/>
      <c r="D51" s="142"/>
      <c r="E51" s="143"/>
      <c r="F51" s="143"/>
      <c r="G51" s="143" t="s">
        <v>124</v>
      </c>
      <c r="H51" s="42">
        <v>75661</v>
      </c>
      <c r="I51" s="135">
        <f>H51/25</f>
        <v>3026.44</v>
      </c>
    </row>
    <row r="52" spans="2:9" x14ac:dyDescent="0.2">
      <c r="B52" s="141"/>
      <c r="C52" s="142"/>
      <c r="D52" s="142"/>
      <c r="E52" s="140"/>
      <c r="F52" s="140" t="s">
        <v>122</v>
      </c>
      <c r="G52" s="140" t="s">
        <v>123</v>
      </c>
      <c r="H52" s="42">
        <v>69718</v>
      </c>
      <c r="I52" s="135">
        <f>H52/50</f>
        <v>1394.36</v>
      </c>
    </row>
    <row r="53" spans="2:9" x14ac:dyDescent="0.2">
      <c r="B53" s="141"/>
      <c r="C53" s="142"/>
      <c r="D53" s="142"/>
      <c r="E53" s="142" t="s">
        <v>116</v>
      </c>
      <c r="F53" s="143"/>
      <c r="G53" s="143" t="s">
        <v>124</v>
      </c>
      <c r="H53" s="42">
        <v>75661</v>
      </c>
      <c r="I53" s="135">
        <f>H53/50</f>
        <v>1513.22</v>
      </c>
    </row>
    <row r="54" spans="2:9" x14ac:dyDescent="0.2">
      <c r="B54" s="141"/>
      <c r="C54" s="142"/>
      <c r="D54" s="142"/>
      <c r="E54" s="142"/>
      <c r="F54" s="140" t="s">
        <v>125</v>
      </c>
      <c r="G54" s="140" t="s">
        <v>123</v>
      </c>
      <c r="H54" s="42">
        <v>72688</v>
      </c>
      <c r="I54" s="135">
        <f>H54/50</f>
        <v>1453.76</v>
      </c>
    </row>
    <row r="55" spans="2:9" x14ac:dyDescent="0.2">
      <c r="B55" s="136"/>
      <c r="C55" s="143"/>
      <c r="D55" s="143"/>
      <c r="E55" s="143"/>
      <c r="F55" s="143"/>
      <c r="G55" s="143" t="s">
        <v>124</v>
      </c>
      <c r="H55" s="42">
        <v>77220</v>
      </c>
      <c r="I55" s="135">
        <f>H55/50</f>
        <v>1544.4</v>
      </c>
    </row>
  </sheetData>
  <mergeCells count="5">
    <mergeCell ref="E2:H3"/>
    <mergeCell ref="B4:B5"/>
    <mergeCell ref="C4:C5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K17" sqref="K17"/>
    </sheetView>
  </sheetViews>
  <sheetFormatPr defaultRowHeight="12.75" x14ac:dyDescent="0.2"/>
  <cols>
    <col min="2" max="2" width="25.85546875" customWidth="1"/>
    <col min="3" max="3" width="11.5703125" customWidth="1"/>
    <col min="5" max="5" width="12.42578125" customWidth="1"/>
    <col min="6" max="6" width="19.7109375" customWidth="1"/>
  </cols>
  <sheetData>
    <row r="2" spans="2:9" ht="15" x14ac:dyDescent="0.2">
      <c r="B2" s="239" t="s">
        <v>0</v>
      </c>
      <c r="C2" s="151" t="s">
        <v>1</v>
      </c>
      <c r="D2" s="241" t="s">
        <v>2</v>
      </c>
      <c r="E2" s="241"/>
      <c r="F2" s="241"/>
      <c r="G2" s="242" t="s">
        <v>127</v>
      </c>
      <c r="H2" s="242" t="s">
        <v>126</v>
      </c>
      <c r="I2" s="152"/>
    </row>
    <row r="3" spans="2:9" ht="15" x14ac:dyDescent="0.2">
      <c r="B3" s="240"/>
      <c r="C3" s="153"/>
      <c r="D3" s="151" t="s">
        <v>4</v>
      </c>
      <c r="E3" s="153" t="s">
        <v>5</v>
      </c>
      <c r="F3" s="153" t="s">
        <v>6</v>
      </c>
      <c r="G3" s="242"/>
      <c r="H3" s="242"/>
      <c r="I3" s="152"/>
    </row>
    <row r="4" spans="2:9" ht="15" x14ac:dyDescent="0.2">
      <c r="B4" s="154" t="s">
        <v>128</v>
      </c>
      <c r="C4" s="155" t="s">
        <v>93</v>
      </c>
      <c r="D4" s="156">
        <v>40</v>
      </c>
      <c r="E4" s="155">
        <v>300</v>
      </c>
      <c r="F4" s="155" t="s">
        <v>129</v>
      </c>
      <c r="G4" s="155">
        <v>63916</v>
      </c>
      <c r="H4" s="157">
        <v>2557</v>
      </c>
      <c r="I4" s="152"/>
    </row>
    <row r="5" spans="2:9" ht="15" x14ac:dyDescent="0.2">
      <c r="B5" s="154"/>
      <c r="C5" s="158"/>
      <c r="D5" s="156"/>
      <c r="E5" s="158" t="s">
        <v>8</v>
      </c>
      <c r="F5" s="158" t="s">
        <v>9</v>
      </c>
      <c r="G5" s="158">
        <v>74420</v>
      </c>
      <c r="H5" s="154">
        <v>2977</v>
      </c>
      <c r="I5" s="152"/>
    </row>
    <row r="6" spans="2:9" ht="15" x14ac:dyDescent="0.2">
      <c r="B6" s="154"/>
      <c r="C6" s="158"/>
      <c r="D6" s="156"/>
      <c r="E6" s="158" t="s">
        <v>10</v>
      </c>
      <c r="F6" s="158" t="s">
        <v>9</v>
      </c>
      <c r="G6" s="158">
        <v>81721</v>
      </c>
      <c r="H6" s="154">
        <v>3269</v>
      </c>
      <c r="I6" s="152"/>
    </row>
    <row r="7" spans="2:9" ht="15" x14ac:dyDescent="0.2">
      <c r="B7" s="154"/>
      <c r="C7" s="158"/>
      <c r="D7" s="156"/>
      <c r="E7" s="158" t="s">
        <v>8</v>
      </c>
      <c r="F7" s="158" t="s">
        <v>11</v>
      </c>
      <c r="G7" s="158">
        <v>77536</v>
      </c>
      <c r="H7" s="154">
        <v>3101</v>
      </c>
      <c r="I7" s="152"/>
    </row>
    <row r="8" spans="2:9" ht="15" x14ac:dyDescent="0.2">
      <c r="B8" s="154"/>
      <c r="C8" s="158"/>
      <c r="D8" s="156"/>
      <c r="E8" s="158" t="s">
        <v>10</v>
      </c>
      <c r="F8" s="158" t="s">
        <v>11</v>
      </c>
      <c r="G8" s="158">
        <v>84880</v>
      </c>
      <c r="H8" s="154">
        <v>3395</v>
      </c>
      <c r="I8" s="152"/>
    </row>
    <row r="9" spans="2:9" ht="15" x14ac:dyDescent="0.2">
      <c r="B9" s="154"/>
      <c r="C9" s="158"/>
      <c r="D9" s="156"/>
      <c r="E9" s="158"/>
      <c r="F9" s="158"/>
      <c r="G9" s="158"/>
      <c r="H9" s="154"/>
      <c r="I9" s="152"/>
    </row>
    <row r="10" spans="2:9" ht="15" x14ac:dyDescent="0.2">
      <c r="B10" s="159"/>
      <c r="C10" s="160"/>
      <c r="D10" s="161"/>
      <c r="E10" s="160"/>
      <c r="F10" s="160"/>
      <c r="G10" s="160"/>
      <c r="H10" s="159"/>
      <c r="I10" s="152"/>
    </row>
    <row r="11" spans="2:9" ht="15" x14ac:dyDescent="0.2">
      <c r="B11" s="154" t="s">
        <v>111</v>
      </c>
      <c r="C11" s="158"/>
      <c r="D11" s="162">
        <v>20</v>
      </c>
      <c r="E11" s="158">
        <v>200</v>
      </c>
      <c r="F11" s="155" t="s">
        <v>129</v>
      </c>
      <c r="G11" s="155">
        <v>90088</v>
      </c>
      <c r="H11" s="157">
        <v>1802</v>
      </c>
      <c r="I11" s="152"/>
    </row>
    <row r="12" spans="2:9" ht="15" x14ac:dyDescent="0.2">
      <c r="B12" s="154"/>
      <c r="C12" s="158"/>
      <c r="D12" s="156"/>
      <c r="E12" s="158" t="s">
        <v>18</v>
      </c>
      <c r="F12" s="158" t="s">
        <v>9</v>
      </c>
      <c r="G12" s="158">
        <v>94316</v>
      </c>
      <c r="H12" s="154">
        <v>1886</v>
      </c>
      <c r="I12" s="152"/>
    </row>
    <row r="13" spans="2:9" ht="15" x14ac:dyDescent="0.2">
      <c r="B13" s="159"/>
      <c r="C13" s="160"/>
      <c r="D13" s="161"/>
      <c r="E13" s="158" t="s">
        <v>18</v>
      </c>
      <c r="F13" s="160" t="s">
        <v>11</v>
      </c>
      <c r="G13" s="160">
        <v>97477</v>
      </c>
      <c r="H13" s="159">
        <v>1950</v>
      </c>
      <c r="I13" s="152"/>
    </row>
    <row r="14" spans="2:9" ht="15" x14ac:dyDescent="0.2">
      <c r="B14" s="154"/>
      <c r="C14" s="158"/>
      <c r="D14" s="162"/>
      <c r="E14" s="155" t="s">
        <v>19</v>
      </c>
      <c r="F14" s="156" t="s">
        <v>9</v>
      </c>
      <c r="G14" s="158">
        <v>100994</v>
      </c>
      <c r="H14" s="157">
        <v>2020</v>
      </c>
      <c r="I14" s="152"/>
    </row>
    <row r="15" spans="2:9" ht="15" x14ac:dyDescent="0.2">
      <c r="B15" s="159"/>
      <c r="C15" s="160"/>
      <c r="D15" s="163"/>
      <c r="E15" s="160" t="s">
        <v>20</v>
      </c>
      <c r="F15" s="161" t="s">
        <v>11</v>
      </c>
      <c r="G15" s="160">
        <v>103174</v>
      </c>
      <c r="H15" s="159">
        <v>2063</v>
      </c>
      <c r="I15" s="152"/>
    </row>
    <row r="16" spans="2:9" ht="15" x14ac:dyDescent="0.2">
      <c r="B16" s="157"/>
      <c r="C16" s="155"/>
      <c r="D16" s="164"/>
      <c r="E16" s="155"/>
      <c r="F16" s="165"/>
      <c r="G16" s="155"/>
      <c r="H16" s="157"/>
      <c r="I16" s="152"/>
    </row>
    <row r="17" spans="2:9" ht="15" x14ac:dyDescent="0.2">
      <c r="B17" s="154" t="s">
        <v>36</v>
      </c>
      <c r="C17" s="158"/>
      <c r="D17" s="158">
        <v>40</v>
      </c>
      <c r="E17" s="158" t="s">
        <v>8</v>
      </c>
      <c r="F17" s="166" t="s">
        <v>22</v>
      </c>
      <c r="G17" s="158">
        <v>52253</v>
      </c>
      <c r="H17" s="154">
        <v>2090</v>
      </c>
      <c r="I17" s="152"/>
    </row>
    <row r="18" spans="2:9" ht="15" x14ac:dyDescent="0.2">
      <c r="B18" s="154" t="s">
        <v>36</v>
      </c>
      <c r="C18" s="158"/>
      <c r="D18" s="158">
        <v>40</v>
      </c>
      <c r="E18" s="158" t="s">
        <v>8</v>
      </c>
      <c r="F18" s="166" t="s">
        <v>23</v>
      </c>
      <c r="G18" s="158">
        <v>55391</v>
      </c>
      <c r="H18" s="154">
        <v>2216</v>
      </c>
      <c r="I18" s="152"/>
    </row>
    <row r="19" spans="2:9" ht="15" x14ac:dyDescent="0.2">
      <c r="B19" s="154" t="s">
        <v>130</v>
      </c>
      <c r="C19" s="158"/>
      <c r="D19" s="158">
        <v>40</v>
      </c>
      <c r="E19" s="158" t="s">
        <v>8</v>
      </c>
      <c r="F19" s="166" t="s">
        <v>22</v>
      </c>
      <c r="G19" s="158">
        <v>46607</v>
      </c>
      <c r="H19" s="154">
        <v>1864</v>
      </c>
      <c r="I19" s="152"/>
    </row>
    <row r="20" spans="2:9" ht="15" x14ac:dyDescent="0.2">
      <c r="B20" s="154" t="s">
        <v>130</v>
      </c>
      <c r="C20" s="158"/>
      <c r="D20" s="158">
        <v>40</v>
      </c>
      <c r="E20" s="158" t="s">
        <v>10</v>
      </c>
      <c r="F20" s="166" t="s">
        <v>22</v>
      </c>
      <c r="G20" s="158">
        <v>54723</v>
      </c>
      <c r="H20" s="154">
        <v>2190</v>
      </c>
      <c r="I20" s="152"/>
    </row>
    <row r="21" spans="2:9" ht="15" x14ac:dyDescent="0.2">
      <c r="B21" s="154" t="s">
        <v>36</v>
      </c>
      <c r="C21" s="158"/>
      <c r="D21" s="158">
        <v>16</v>
      </c>
      <c r="E21" s="158" t="s">
        <v>8</v>
      </c>
      <c r="F21" s="166" t="s">
        <v>22</v>
      </c>
      <c r="G21" s="158">
        <v>58751</v>
      </c>
      <c r="H21" s="154">
        <v>940</v>
      </c>
      <c r="I21" s="152"/>
    </row>
    <row r="22" spans="2:9" ht="15" x14ac:dyDescent="0.2">
      <c r="B22" s="154" t="s">
        <v>36</v>
      </c>
      <c r="C22" s="158"/>
      <c r="D22" s="158">
        <v>16</v>
      </c>
      <c r="E22" s="158" t="s">
        <v>8</v>
      </c>
      <c r="F22" s="166" t="s">
        <v>23</v>
      </c>
      <c r="G22" s="158">
        <v>61933</v>
      </c>
      <c r="H22" s="154">
        <v>991</v>
      </c>
      <c r="I22" s="152"/>
    </row>
    <row r="23" spans="2:9" ht="15" x14ac:dyDescent="0.2">
      <c r="B23" s="154" t="s">
        <v>130</v>
      </c>
      <c r="C23" s="158"/>
      <c r="D23" s="158">
        <v>16</v>
      </c>
      <c r="E23" s="158" t="s">
        <v>8</v>
      </c>
      <c r="F23" s="166" t="s">
        <v>22</v>
      </c>
      <c r="G23" s="158">
        <v>51558</v>
      </c>
      <c r="H23" s="154">
        <v>823</v>
      </c>
      <c r="I23" s="152"/>
    </row>
    <row r="24" spans="2:9" ht="15" x14ac:dyDescent="0.2">
      <c r="B24" s="154" t="s">
        <v>130</v>
      </c>
      <c r="C24" s="158"/>
      <c r="D24" s="158">
        <v>16</v>
      </c>
      <c r="E24" s="158" t="s">
        <v>8</v>
      </c>
      <c r="F24" s="166" t="s">
        <v>23</v>
      </c>
      <c r="G24" s="158">
        <v>54741</v>
      </c>
      <c r="H24" s="154">
        <v>876</v>
      </c>
      <c r="I24" s="152"/>
    </row>
    <row r="25" spans="2:9" ht="15" x14ac:dyDescent="0.2">
      <c r="B25" s="154" t="s">
        <v>46</v>
      </c>
      <c r="C25" s="158"/>
      <c r="D25" s="156">
        <v>50</v>
      </c>
      <c r="E25" s="158">
        <v>70</v>
      </c>
      <c r="F25" s="166" t="s">
        <v>75</v>
      </c>
      <c r="G25" s="158">
        <v>109596</v>
      </c>
      <c r="H25" s="154">
        <v>385</v>
      </c>
      <c r="I25" s="152"/>
    </row>
    <row r="26" spans="2:9" ht="15" x14ac:dyDescent="0.2">
      <c r="B26" s="154" t="s">
        <v>46</v>
      </c>
      <c r="C26" s="158"/>
      <c r="D26" s="156">
        <v>50</v>
      </c>
      <c r="E26" s="158">
        <v>70</v>
      </c>
      <c r="F26" s="166" t="s">
        <v>131</v>
      </c>
      <c r="G26" s="158">
        <v>115083</v>
      </c>
      <c r="H26" s="154">
        <v>405</v>
      </c>
      <c r="I26" s="152"/>
    </row>
    <row r="27" spans="2:9" ht="15" x14ac:dyDescent="0.2">
      <c r="B27" s="154" t="s">
        <v>24</v>
      </c>
      <c r="C27" s="158"/>
      <c r="D27" s="156">
        <v>50</v>
      </c>
      <c r="E27" s="158">
        <v>70</v>
      </c>
      <c r="F27" s="166" t="s">
        <v>75</v>
      </c>
      <c r="G27" s="158">
        <v>96445</v>
      </c>
      <c r="H27" s="154">
        <v>340</v>
      </c>
      <c r="I27" s="152"/>
    </row>
    <row r="28" spans="2:9" ht="15" x14ac:dyDescent="0.2">
      <c r="B28" s="154" t="s">
        <v>12</v>
      </c>
      <c r="C28" s="158"/>
      <c r="D28" s="156">
        <v>25</v>
      </c>
      <c r="E28" s="158">
        <v>72</v>
      </c>
      <c r="F28" s="166" t="s">
        <v>21</v>
      </c>
      <c r="G28" s="158">
        <v>159832</v>
      </c>
      <c r="H28" s="154">
        <v>290</v>
      </c>
      <c r="I28" s="152"/>
    </row>
    <row r="29" spans="2:9" ht="15" x14ac:dyDescent="0.2">
      <c r="B29" s="154" t="s">
        <v>132</v>
      </c>
      <c r="C29" s="158"/>
      <c r="D29" s="156">
        <v>50</v>
      </c>
      <c r="E29" s="158">
        <v>300</v>
      </c>
      <c r="F29" s="166" t="s">
        <v>21</v>
      </c>
      <c r="G29" s="158">
        <v>65248</v>
      </c>
      <c r="H29" s="154">
        <v>3262</v>
      </c>
      <c r="I29" s="152"/>
    </row>
    <row r="30" spans="2:9" ht="15" x14ac:dyDescent="0.2">
      <c r="B30" s="154" t="s">
        <v>13</v>
      </c>
      <c r="C30" s="158"/>
      <c r="D30" s="156">
        <v>100</v>
      </c>
      <c r="E30" s="158">
        <v>100</v>
      </c>
      <c r="F30" s="166" t="s">
        <v>21</v>
      </c>
      <c r="G30" s="158">
        <v>65248</v>
      </c>
      <c r="H30" s="154">
        <v>653</v>
      </c>
      <c r="I30" s="152" t="s">
        <v>133</v>
      </c>
    </row>
    <row r="31" spans="2:9" ht="15" x14ac:dyDescent="0.2">
      <c r="B31" s="159"/>
      <c r="C31" s="160"/>
      <c r="D31" s="161"/>
      <c r="E31" s="160"/>
      <c r="F31" s="167"/>
      <c r="G31" s="160"/>
      <c r="H31" s="159"/>
      <c r="I31" s="152"/>
    </row>
  </sheetData>
  <mergeCells count="4">
    <mergeCell ref="B2:B3"/>
    <mergeCell ref="D2:F2"/>
    <mergeCell ref="G2:G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opLeftCell="A13" workbookViewId="0">
      <selection activeCell="H11" sqref="H11"/>
    </sheetView>
  </sheetViews>
  <sheetFormatPr defaultRowHeight="12.75" x14ac:dyDescent="0.2"/>
  <cols>
    <col min="1" max="1" width="7.42578125" customWidth="1"/>
    <col min="2" max="2" width="6.5703125" customWidth="1"/>
    <col min="3" max="3" width="35.140625" customWidth="1"/>
    <col min="4" max="4" width="16.140625" customWidth="1"/>
    <col min="6" max="6" width="16.5703125" customWidth="1"/>
    <col min="7" max="7" width="15.5703125" customWidth="1"/>
  </cols>
  <sheetData>
    <row r="1" spans="2:8" ht="13.5" thickBot="1" x14ac:dyDescent="0.25"/>
    <row r="2" spans="2:8" ht="19.5" customHeight="1" x14ac:dyDescent="0.2">
      <c r="B2" s="243" t="s">
        <v>134</v>
      </c>
      <c r="C2" s="243" t="s">
        <v>135</v>
      </c>
      <c r="D2" s="245" t="s">
        <v>136</v>
      </c>
      <c r="E2" s="245" t="s">
        <v>137</v>
      </c>
      <c r="F2" s="247" t="s">
        <v>138</v>
      </c>
      <c r="G2" s="249" t="s">
        <v>139</v>
      </c>
    </row>
    <row r="3" spans="2:8" ht="18" customHeight="1" thickBot="1" x14ac:dyDescent="0.25">
      <c r="B3" s="244"/>
      <c r="C3" s="244"/>
      <c r="D3" s="246"/>
      <c r="E3" s="246"/>
      <c r="F3" s="248"/>
      <c r="G3" s="250"/>
    </row>
    <row r="4" spans="2:8" ht="39.75" customHeight="1" thickBot="1" x14ac:dyDescent="0.25">
      <c r="B4" s="168" t="s">
        <v>140</v>
      </c>
      <c r="C4" s="169" t="s">
        <v>141</v>
      </c>
      <c r="D4" s="168" t="s">
        <v>142</v>
      </c>
      <c r="E4" s="168" t="s">
        <v>143</v>
      </c>
      <c r="F4" s="168">
        <v>95</v>
      </c>
      <c r="G4" s="170" t="s">
        <v>144</v>
      </c>
    </row>
    <row r="5" spans="2:8" ht="37.5" customHeight="1" thickBot="1" x14ac:dyDescent="0.25">
      <c r="B5" s="168" t="s">
        <v>145</v>
      </c>
      <c r="C5" s="169" t="s">
        <v>141</v>
      </c>
      <c r="D5" s="168" t="s">
        <v>146</v>
      </c>
      <c r="E5" s="168" t="s">
        <v>143</v>
      </c>
      <c r="F5" s="168">
        <v>145</v>
      </c>
      <c r="G5" s="171" t="s">
        <v>147</v>
      </c>
    </row>
    <row r="6" spans="2:8" ht="35.25" customHeight="1" thickBot="1" x14ac:dyDescent="0.25">
      <c r="B6" s="168" t="s">
        <v>148</v>
      </c>
      <c r="C6" s="169" t="s">
        <v>141</v>
      </c>
      <c r="D6" s="168" t="s">
        <v>149</v>
      </c>
      <c r="E6" s="168" t="s">
        <v>143</v>
      </c>
      <c r="F6" s="168">
        <v>310</v>
      </c>
      <c r="G6" s="172" t="s">
        <v>147</v>
      </c>
    </row>
    <row r="7" spans="2:8" ht="47.25" customHeight="1" thickBot="1" x14ac:dyDescent="0.25">
      <c r="B7" s="168" t="s">
        <v>150</v>
      </c>
      <c r="C7" s="169" t="s">
        <v>151</v>
      </c>
      <c r="D7" s="168" t="s">
        <v>152</v>
      </c>
      <c r="E7" s="168" t="s">
        <v>143</v>
      </c>
      <c r="F7" s="168">
        <v>60</v>
      </c>
      <c r="G7" s="171" t="s">
        <v>147</v>
      </c>
    </row>
    <row r="8" spans="2:8" ht="45.75" customHeight="1" thickBot="1" x14ac:dyDescent="0.25">
      <c r="B8" s="168" t="s">
        <v>153</v>
      </c>
      <c r="C8" s="169" t="s">
        <v>154</v>
      </c>
      <c r="D8" s="168" t="s">
        <v>155</v>
      </c>
      <c r="E8" s="168" t="s">
        <v>143</v>
      </c>
      <c r="F8" s="168">
        <v>490</v>
      </c>
      <c r="G8" s="170" t="s">
        <v>144</v>
      </c>
    </row>
    <row r="9" spans="2:8" ht="47.25" customHeight="1" thickBot="1" x14ac:dyDescent="0.25">
      <c r="B9" s="168" t="s">
        <v>156</v>
      </c>
      <c r="C9" s="169" t="s">
        <v>154</v>
      </c>
      <c r="D9" s="168" t="s">
        <v>157</v>
      </c>
      <c r="E9" s="168" t="s">
        <v>143</v>
      </c>
      <c r="F9" s="168">
        <v>560</v>
      </c>
      <c r="G9" s="171" t="s">
        <v>147</v>
      </c>
    </row>
    <row r="10" spans="2:8" ht="52.5" customHeight="1" thickBot="1" x14ac:dyDescent="0.25">
      <c r="B10" s="168" t="s">
        <v>158</v>
      </c>
      <c r="C10" s="169" t="s">
        <v>159</v>
      </c>
      <c r="D10" s="168" t="s">
        <v>160</v>
      </c>
      <c r="E10" s="168" t="s">
        <v>143</v>
      </c>
      <c r="F10" s="168">
        <v>135</v>
      </c>
      <c r="G10" s="171" t="s">
        <v>147</v>
      </c>
    </row>
    <row r="11" spans="2:8" ht="56.25" customHeight="1" thickBot="1" x14ac:dyDescent="0.25">
      <c r="B11" s="168" t="s">
        <v>161</v>
      </c>
      <c r="C11" s="169" t="s">
        <v>162</v>
      </c>
      <c r="D11" s="168" t="s">
        <v>163</v>
      </c>
      <c r="E11" s="168" t="s">
        <v>143</v>
      </c>
      <c r="F11" s="168">
        <v>75</v>
      </c>
      <c r="G11" s="171" t="s">
        <v>147</v>
      </c>
    </row>
    <row r="12" spans="2:8" ht="41.25" customHeight="1" thickBot="1" x14ac:dyDescent="0.25">
      <c r="B12" s="168" t="s">
        <v>164</v>
      </c>
      <c r="C12" s="169" t="s">
        <v>165</v>
      </c>
      <c r="D12" s="168" t="s">
        <v>166</v>
      </c>
      <c r="E12" s="168" t="s">
        <v>143</v>
      </c>
      <c r="F12" s="168">
        <v>95</v>
      </c>
      <c r="G12" s="171" t="s">
        <v>147</v>
      </c>
    </row>
    <row r="13" spans="2:8" ht="33" customHeight="1" thickBot="1" x14ac:dyDescent="0.25">
      <c r="B13" s="168" t="s">
        <v>167</v>
      </c>
      <c r="C13" s="169" t="s">
        <v>168</v>
      </c>
      <c r="D13" s="168" t="s">
        <v>169</v>
      </c>
      <c r="E13" s="168" t="s">
        <v>143</v>
      </c>
      <c r="F13" s="168">
        <v>90</v>
      </c>
      <c r="G13" s="171" t="s">
        <v>147</v>
      </c>
    </row>
    <row r="14" spans="2:8" ht="39" customHeight="1" thickBot="1" x14ac:dyDescent="0.25">
      <c r="B14" s="168" t="s">
        <v>170</v>
      </c>
      <c r="C14" s="169" t="s">
        <v>171</v>
      </c>
      <c r="D14" s="168" t="s">
        <v>172</v>
      </c>
      <c r="E14" s="168" t="s">
        <v>173</v>
      </c>
      <c r="F14" s="168">
        <v>130</v>
      </c>
      <c r="G14" s="171" t="s">
        <v>147</v>
      </c>
    </row>
    <row r="15" spans="2:8" ht="42" customHeight="1" thickBot="1" x14ac:dyDescent="0.25">
      <c r="B15" s="173" t="s">
        <v>174</v>
      </c>
      <c r="C15" s="174" t="s">
        <v>171</v>
      </c>
      <c r="D15" s="173" t="s">
        <v>175</v>
      </c>
      <c r="E15" s="173" t="s">
        <v>173</v>
      </c>
      <c r="F15" s="173">
        <v>140</v>
      </c>
      <c r="G15" s="171" t="s">
        <v>147</v>
      </c>
    </row>
    <row r="16" spans="2:8" ht="16.5" thickBot="1" x14ac:dyDescent="0.3">
      <c r="B16" s="175" t="s">
        <v>176</v>
      </c>
      <c r="C16" s="176" t="s">
        <v>171</v>
      </c>
      <c r="D16" s="177" t="s">
        <v>177</v>
      </c>
      <c r="E16" s="177" t="s">
        <v>173</v>
      </c>
      <c r="F16" s="177">
        <v>135</v>
      </c>
      <c r="G16" s="176" t="s">
        <v>147</v>
      </c>
      <c r="H16" s="178"/>
    </row>
    <row r="17" spans="2:8" ht="16.5" thickBot="1" x14ac:dyDescent="0.3">
      <c r="B17" s="175" t="s">
        <v>178</v>
      </c>
      <c r="C17" s="176" t="s">
        <v>171</v>
      </c>
      <c r="D17" s="177" t="s">
        <v>179</v>
      </c>
      <c r="E17" s="179" t="s">
        <v>173</v>
      </c>
      <c r="F17" s="180">
        <v>162</v>
      </c>
      <c r="G17" s="177" t="s">
        <v>147</v>
      </c>
      <c r="H17" s="178"/>
    </row>
    <row r="18" spans="2:8" ht="45.75" customHeight="1" thickBot="1" x14ac:dyDescent="0.25">
      <c r="B18" s="181" t="s">
        <v>180</v>
      </c>
      <c r="C18" s="182" t="s">
        <v>181</v>
      </c>
      <c r="D18" s="183" t="s">
        <v>182</v>
      </c>
      <c r="E18" s="171" t="s">
        <v>183</v>
      </c>
      <c r="F18" s="183" t="s">
        <v>184</v>
      </c>
      <c r="G18" s="171" t="s">
        <v>147</v>
      </c>
    </row>
    <row r="19" spans="2:8" ht="16.5" thickBot="1" x14ac:dyDescent="0.25">
      <c r="B19" s="177" t="s">
        <v>185</v>
      </c>
      <c r="C19" s="176" t="s">
        <v>186</v>
      </c>
      <c r="D19" s="177" t="s">
        <v>182</v>
      </c>
      <c r="E19" s="177" t="s">
        <v>183</v>
      </c>
      <c r="F19" s="177" t="s">
        <v>187</v>
      </c>
      <c r="G19" s="177" t="s">
        <v>147</v>
      </c>
    </row>
    <row r="20" spans="2:8" x14ac:dyDescent="0.2">
      <c r="B20" s="184"/>
      <c r="C20" s="185"/>
    </row>
  </sheetData>
  <mergeCells count="6"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M9" sqref="M9"/>
    </sheetView>
  </sheetViews>
  <sheetFormatPr defaultRowHeight="12.75" x14ac:dyDescent="0.2"/>
  <cols>
    <col min="1" max="1" width="6.28515625" customWidth="1"/>
    <col min="2" max="2" width="15.140625" customWidth="1"/>
    <col min="3" max="3" width="7.7109375" customWidth="1"/>
    <col min="4" max="4" width="11.42578125" customWidth="1"/>
    <col min="5" max="5" width="11.140625" customWidth="1"/>
    <col min="6" max="6" width="11.42578125" customWidth="1"/>
    <col min="7" max="7" width="11.140625" customWidth="1"/>
    <col min="8" max="8" width="11.42578125" customWidth="1"/>
    <col min="9" max="9" width="11.28515625" customWidth="1"/>
    <col min="10" max="10" width="11.7109375" customWidth="1"/>
    <col min="11" max="11" width="11.42578125" customWidth="1"/>
  </cols>
  <sheetData>
    <row r="2" spans="2:11" ht="14.25" x14ac:dyDescent="0.2">
      <c r="B2" s="186">
        <v>42031</v>
      </c>
      <c r="K2" s="187"/>
    </row>
    <row r="3" spans="2:11" ht="18.75" x14ac:dyDescent="0.4">
      <c r="C3" s="251" t="s">
        <v>188</v>
      </c>
      <c r="D3" s="251"/>
      <c r="E3" s="251"/>
      <c r="F3" s="251"/>
      <c r="G3" s="251"/>
      <c r="H3" s="251"/>
      <c r="I3" s="251"/>
    </row>
    <row r="4" spans="2:11" ht="60" x14ac:dyDescent="0.2">
      <c r="B4" s="188" t="s">
        <v>189</v>
      </c>
      <c r="C4" s="188" t="s">
        <v>137</v>
      </c>
      <c r="D4" s="188" t="s">
        <v>190</v>
      </c>
      <c r="E4" s="188" t="s">
        <v>191</v>
      </c>
      <c r="F4" s="189" t="s">
        <v>192</v>
      </c>
      <c r="G4" s="189" t="s">
        <v>193</v>
      </c>
      <c r="H4" s="189" t="s">
        <v>210</v>
      </c>
      <c r="I4" s="189" t="s">
        <v>194</v>
      </c>
      <c r="J4" s="188" t="s">
        <v>195</v>
      </c>
      <c r="K4" s="188" t="s">
        <v>196</v>
      </c>
    </row>
    <row r="5" spans="2:11" ht="42" customHeight="1" x14ac:dyDescent="0.2">
      <c r="B5" s="190" t="s">
        <v>197</v>
      </c>
      <c r="C5" s="191" t="s">
        <v>198</v>
      </c>
      <c r="D5" s="192">
        <v>3400</v>
      </c>
      <c r="E5" s="193">
        <v>4200</v>
      </c>
      <c r="F5" s="194">
        <v>4600</v>
      </c>
      <c r="G5" s="195">
        <v>5400</v>
      </c>
      <c r="H5" s="196">
        <v>5400</v>
      </c>
      <c r="I5" s="197">
        <v>6200</v>
      </c>
      <c r="J5" s="192">
        <v>5600</v>
      </c>
      <c r="K5" s="193">
        <v>6700</v>
      </c>
    </row>
    <row r="6" spans="2:11" ht="51.75" customHeight="1" x14ac:dyDescent="0.2">
      <c r="B6" s="190" t="s">
        <v>199</v>
      </c>
      <c r="C6" s="191" t="s">
        <v>198</v>
      </c>
      <c r="D6" s="192">
        <v>3820</v>
      </c>
      <c r="E6" s="193">
        <v>4620</v>
      </c>
      <c r="F6" s="196">
        <v>5140</v>
      </c>
      <c r="G6" s="197">
        <v>5940</v>
      </c>
      <c r="H6" s="196">
        <v>6020</v>
      </c>
      <c r="I6" s="197">
        <v>6820</v>
      </c>
      <c r="J6" s="192">
        <v>5800</v>
      </c>
      <c r="K6" s="193">
        <v>7000</v>
      </c>
    </row>
    <row r="7" spans="2:11" ht="30.75" customHeight="1" x14ac:dyDescent="0.2">
      <c r="B7" s="190" t="s">
        <v>200</v>
      </c>
      <c r="C7" s="191" t="s">
        <v>198</v>
      </c>
      <c r="D7" s="192">
        <v>4700</v>
      </c>
      <c r="E7" s="193">
        <v>5500</v>
      </c>
      <c r="F7" s="194">
        <v>6440</v>
      </c>
      <c r="G7" s="195">
        <v>7240</v>
      </c>
      <c r="H7" s="194">
        <v>6800</v>
      </c>
      <c r="I7" s="195">
        <v>7500</v>
      </c>
      <c r="J7" s="192">
        <v>7200</v>
      </c>
      <c r="K7" s="193">
        <v>8300</v>
      </c>
    </row>
    <row r="8" spans="2:11" ht="27" customHeight="1" x14ac:dyDescent="0.2">
      <c r="B8" s="190" t="s">
        <v>201</v>
      </c>
      <c r="C8" s="191" t="s">
        <v>198</v>
      </c>
      <c r="D8" s="192">
        <v>3200</v>
      </c>
      <c r="E8" s="193">
        <v>4000</v>
      </c>
      <c r="F8" s="194">
        <v>4400</v>
      </c>
      <c r="G8" s="195">
        <v>5200</v>
      </c>
      <c r="H8" s="194">
        <v>5200</v>
      </c>
      <c r="I8" s="195">
        <v>6000</v>
      </c>
      <c r="J8" s="192">
        <v>5500</v>
      </c>
      <c r="K8" s="193">
        <v>6700</v>
      </c>
    </row>
    <row r="9" spans="2:11" ht="37.5" customHeight="1" x14ac:dyDescent="0.2">
      <c r="B9" s="190" t="s">
        <v>202</v>
      </c>
      <c r="C9" s="191" t="s">
        <v>198</v>
      </c>
      <c r="D9" s="192">
        <v>3400</v>
      </c>
      <c r="E9" s="193">
        <v>4200</v>
      </c>
      <c r="F9" s="194">
        <v>4600</v>
      </c>
      <c r="G9" s="195">
        <v>5400</v>
      </c>
      <c r="H9" s="194">
        <v>5400</v>
      </c>
      <c r="I9" s="195">
        <v>6200</v>
      </c>
      <c r="J9" s="192">
        <v>6000</v>
      </c>
      <c r="K9" s="193">
        <v>6900</v>
      </c>
    </row>
    <row r="10" spans="2:11" ht="36.75" customHeight="1" x14ac:dyDescent="0.2">
      <c r="B10" s="190" t="s">
        <v>203</v>
      </c>
      <c r="C10" s="191" t="s">
        <v>198</v>
      </c>
      <c r="D10" s="192">
        <v>3820</v>
      </c>
      <c r="E10" s="193">
        <v>4620</v>
      </c>
      <c r="F10" s="194">
        <v>5140</v>
      </c>
      <c r="G10" s="195">
        <v>5940</v>
      </c>
      <c r="H10" s="194">
        <v>6020</v>
      </c>
      <c r="I10" s="195">
        <v>6820</v>
      </c>
      <c r="J10" s="192">
        <v>6400</v>
      </c>
      <c r="K10" s="193">
        <v>7600</v>
      </c>
    </row>
    <row r="11" spans="2:11" ht="25.5" customHeight="1" x14ac:dyDescent="0.2">
      <c r="B11" s="190" t="s">
        <v>204</v>
      </c>
      <c r="C11" s="191" t="s">
        <v>198</v>
      </c>
      <c r="D11" s="192">
        <v>1600</v>
      </c>
      <c r="E11" s="193">
        <v>2400</v>
      </c>
      <c r="F11" s="194">
        <v>2285</v>
      </c>
      <c r="G11" s="195">
        <v>3085</v>
      </c>
      <c r="H11" s="194">
        <v>2750</v>
      </c>
      <c r="I11" s="195">
        <v>3550</v>
      </c>
      <c r="J11" s="192">
        <v>2800</v>
      </c>
      <c r="K11" s="193">
        <v>4000</v>
      </c>
    </row>
    <row r="12" spans="2:11" ht="36" customHeight="1" x14ac:dyDescent="0.2">
      <c r="B12" s="190" t="s">
        <v>205</v>
      </c>
      <c r="C12" s="191" t="s">
        <v>173</v>
      </c>
      <c r="D12" s="192">
        <v>900</v>
      </c>
      <c r="E12" s="193">
        <v>1100</v>
      </c>
      <c r="F12" s="194">
        <v>1100</v>
      </c>
      <c r="G12" s="195">
        <v>1300</v>
      </c>
      <c r="H12" s="194">
        <v>1300</v>
      </c>
      <c r="I12" s="195">
        <v>1500</v>
      </c>
      <c r="J12" s="192">
        <v>1350</v>
      </c>
      <c r="K12" s="193">
        <v>1750</v>
      </c>
    </row>
    <row r="13" spans="2:11" ht="36.75" customHeight="1" x14ac:dyDescent="0.2">
      <c r="B13" s="190" t="s">
        <v>206</v>
      </c>
      <c r="C13" s="191" t="s">
        <v>143</v>
      </c>
      <c r="D13" s="192">
        <v>1500</v>
      </c>
      <c r="E13" s="193">
        <v>2200</v>
      </c>
      <c r="F13" s="194">
        <v>1900</v>
      </c>
      <c r="G13" s="195">
        <v>2400</v>
      </c>
      <c r="H13" s="194">
        <v>2100</v>
      </c>
      <c r="I13" s="195">
        <v>2600</v>
      </c>
      <c r="J13" s="192">
        <v>2250</v>
      </c>
      <c r="K13" s="193">
        <v>2750</v>
      </c>
    </row>
    <row r="14" spans="2:11" ht="28.5" customHeight="1" x14ac:dyDescent="0.2">
      <c r="B14" s="190" t="s">
        <v>207</v>
      </c>
      <c r="C14" s="191" t="s">
        <v>173</v>
      </c>
      <c r="D14" s="192">
        <v>1100</v>
      </c>
      <c r="E14" s="193">
        <v>1500</v>
      </c>
      <c r="F14" s="194">
        <v>1300</v>
      </c>
      <c r="G14" s="195">
        <v>1700</v>
      </c>
      <c r="H14" s="194">
        <v>1400</v>
      </c>
      <c r="I14" s="195">
        <v>1800</v>
      </c>
      <c r="J14" s="192">
        <v>1600</v>
      </c>
      <c r="K14" s="193">
        <v>1900</v>
      </c>
    </row>
    <row r="15" spans="2:11" ht="28.5" customHeight="1" x14ac:dyDescent="0.2">
      <c r="B15" s="190" t="s">
        <v>208</v>
      </c>
      <c r="C15" s="191" t="s">
        <v>143</v>
      </c>
      <c r="D15" s="192">
        <v>2000</v>
      </c>
      <c r="E15" s="193">
        <v>2700</v>
      </c>
      <c r="F15" s="194">
        <v>2200</v>
      </c>
      <c r="G15" s="195">
        <v>2800</v>
      </c>
      <c r="H15" s="194">
        <v>2400</v>
      </c>
      <c r="I15" s="195">
        <v>2850</v>
      </c>
      <c r="J15" s="192">
        <v>2600</v>
      </c>
      <c r="K15" s="193">
        <v>2900</v>
      </c>
    </row>
    <row r="16" spans="2:11" ht="24" x14ac:dyDescent="0.2">
      <c r="B16" s="190" t="s">
        <v>209</v>
      </c>
    </row>
  </sheetData>
  <mergeCells count="1"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ДУБ</vt:lpstr>
      <vt:lpstr>БУК</vt:lpstr>
      <vt:lpstr>Береза</vt:lpstr>
      <vt:lpstr>Сосна</vt:lpstr>
      <vt:lpstr>ФАСАДЫ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NOUT2</cp:lastModifiedBy>
  <cp:lastPrinted>2014-08-24T12:31:16Z</cp:lastPrinted>
  <dcterms:created xsi:type="dcterms:W3CDTF">1996-10-08T23:32:33Z</dcterms:created>
  <dcterms:modified xsi:type="dcterms:W3CDTF">2016-02-05T11:05:03Z</dcterms:modified>
</cp:coreProperties>
</file>