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 tabRatio="175" activeTab="1"/>
  </bookViews>
  <sheets>
    <sheet name="Лист1" sheetId="1" r:id="rId1"/>
    <sheet name="спецификация" sheetId="2" r:id="rId2"/>
  </sheets>
  <definedNames>
    <definedName name="_Hlk411011140" localSheetId="0">Лист1!#REF!</definedName>
    <definedName name="_Hlk411011263" localSheetId="0">Лист1!#REF!</definedName>
    <definedName name="_Hlk411011438" localSheetId="0">Лист1!#REF!</definedName>
    <definedName name="_Hlk411011778" localSheetId="0">Лист1!#REF!</definedName>
    <definedName name="_Hlk444682511" localSheetId="0">Лист1!#REF!</definedName>
    <definedName name="OLE_LINK280" localSheetId="0">Лист1!#REF!</definedName>
    <definedName name="OLE_LINK755" localSheetId="0">Лист1!$B$10</definedName>
    <definedName name="_xlnm.Print_Area" localSheetId="0">Лист1!$A$8:$H$144</definedName>
    <definedName name="_xlnm.Print_Area" localSheetId="1">спецификация!$A$1:$F$29</definedName>
  </definedNames>
  <calcPr calcId="124519"/>
</workbook>
</file>

<file path=xl/calcChain.xml><?xml version="1.0" encoding="utf-8"?>
<calcChain xmlns="http://schemas.openxmlformats.org/spreadsheetml/2006/main">
  <c r="G127" i="1"/>
  <c r="G128" s="1"/>
  <c r="E125" l="1"/>
  <c r="F126" s="1"/>
  <c r="E120"/>
  <c r="F121" s="1"/>
  <c r="E115"/>
  <c r="F116" s="1"/>
  <c r="E110"/>
  <c r="F111" s="1"/>
  <c r="E105"/>
  <c r="F106" s="1"/>
  <c r="E100" l="1"/>
  <c r="F101" s="1"/>
  <c r="E95"/>
  <c r="F96" s="1"/>
  <c r="E90"/>
  <c r="F91" s="1"/>
  <c r="E85"/>
  <c r="F86" s="1"/>
  <c r="E80"/>
  <c r="F81" s="1"/>
  <c r="E75"/>
  <c r="F76" s="1"/>
  <c r="E70"/>
  <c r="F71" s="1"/>
  <c r="E65"/>
  <c r="E60"/>
  <c r="F61" s="1"/>
  <c r="E55"/>
  <c r="F56" s="1"/>
  <c r="F66" l="1"/>
  <c r="E50"/>
  <c r="E45"/>
  <c r="E40"/>
  <c r="E35"/>
  <c r="E30"/>
  <c r="E25"/>
  <c r="E20"/>
  <c r="E15"/>
  <c r="F26" l="1"/>
  <c r="F51" l="1"/>
  <c r="F46"/>
  <c r="F36"/>
  <c r="F31"/>
  <c r="F21"/>
  <c r="F16"/>
  <c r="F41"/>
  <c r="F127" l="1"/>
  <c r="F128" s="1"/>
</calcChain>
</file>

<file path=xl/sharedStrings.xml><?xml version="1.0" encoding="utf-8"?>
<sst xmlns="http://schemas.openxmlformats.org/spreadsheetml/2006/main" count="624" uniqueCount="88">
  <si>
    <t>Категории</t>
  </si>
  <si>
    <t>Цены/ поставщиков</t>
  </si>
  <si>
    <t>Начальная (максимальная) цена</t>
  </si>
  <si>
    <t>Сведения о цене на аналогичные (сопоставимые) товары, содержащиеся в подсистеме «Портал поставщиков» ЕАИСТ</t>
  </si>
  <si>
    <t>Поставщик 1</t>
  </si>
  <si>
    <t>Поставщик2</t>
  </si>
  <si>
    <t>Поставщик 3</t>
  </si>
  <si>
    <t>Наименование товара, тех. характеристики</t>
  </si>
  <si>
    <t>X</t>
  </si>
  <si>
    <t>Сведения отсутствуют</t>
  </si>
  <si>
    <t>Кол-во ед. товара</t>
  </si>
  <si>
    <t>Цена за ед. товара</t>
  </si>
  <si>
    <t>Итого</t>
  </si>
  <si>
    <t>Х</t>
  </si>
  <si>
    <t>ИТОГО</t>
  </si>
  <si>
    <t>В том числе НДС 18% (руб.):</t>
  </si>
  <si>
    <t>Труба профильная стальная 60х60х3 (т)</t>
  </si>
  <si>
    <t xml:space="preserve">Прокат тонколистовой холоднокатанный горячеоцинкованный с полимерным покрытием с непрерывных линий, пластизолевое покрытие двустороннее, с обрезной кромкой, 0,7x1100x6000 мм, шт </t>
  </si>
  <si>
    <t>Дата сбора информации:</t>
  </si>
  <si>
    <t>Срок действия цен:</t>
  </si>
  <si>
    <t>до 31.12.2018</t>
  </si>
  <si>
    <t>Заместитель начальника отдела закупок : А.И. Тырин                                                    Подпись ___________</t>
  </si>
  <si>
    <t>информация отсутствует</t>
  </si>
  <si>
    <t>Гвозди строительные(кг)</t>
  </si>
  <si>
    <t>Шурупы с потайной головкой, оцинкованные, размер 6х40 мм</t>
  </si>
  <si>
    <t>Определение начальной (максимальной) цены контракта
(цены лота) на поставку материалов для устройства кровли модульного городка для нужд ГБУ «Автомобильные дороги ЦАО"</t>
  </si>
  <si>
    <t>Средняя цена за единицу</t>
  </si>
  <si>
    <t>Наименование поставщиков</t>
  </si>
  <si>
    <t>Модель, производитель</t>
  </si>
  <si>
    <t>Уголок стальной горячекатаный равнополочный,50х50х5мм(м.п.)</t>
  </si>
  <si>
    <t xml:space="preserve"> 
Труба профильная стальная, 40x40x3мм (т)</t>
  </si>
  <si>
    <t>Труба профильная стальная, 40х20х3мм,  (кг)</t>
  </si>
  <si>
    <t xml:space="preserve"> 
Лист рифлёный, г/к, 4х1500х3000мм,  (шт)</t>
  </si>
  <si>
    <t xml:space="preserve"> 
Труба профильная стальная, 100x100x4мм, (т)</t>
  </si>
  <si>
    <t xml:space="preserve"> 
Швеллер стальной горячекатаный, 16П, 12м,  (шт)</t>
  </si>
  <si>
    <t>Арматура А500С, 14мм х 11,7м(шт.)</t>
  </si>
  <si>
    <t xml:space="preserve"> 
Проволока стальная вязальная, d 2мм, (т)</t>
  </si>
  <si>
    <t xml:space="preserve"> 
Сталь листовая, оцинкованная, м2</t>
  </si>
  <si>
    <t xml:space="preserve"> 
Профиль стальной, оцинкованный, с полимерным покрытием,(м2)</t>
  </si>
  <si>
    <t>Проволока стальная низкоуглеродистая общего назначения(кг)</t>
  </si>
  <si>
    <t xml:space="preserve"> 
Гайка шестигранная М24(кг)</t>
  </si>
  <si>
    <t>Гайка шестигранная М30,(кг)</t>
  </si>
  <si>
    <t>Болт с шестигранной головкой, М16х60мм, (кг)</t>
  </si>
  <si>
    <t>Труба профильная, 20х30 мм(п.м)</t>
  </si>
  <si>
    <t xml:space="preserve"> 
Труба профильная, 20х40 мм (п.м)</t>
  </si>
  <si>
    <t>Труба стальная электросварная прямошовная, наружный диаметр 20 мм (п.м)</t>
  </si>
  <si>
    <t>Труба стальная электросварная прямошовная, наружный диаметр  15мм (п.м)</t>
  </si>
  <si>
    <t>Труба стальная электросварная прямошовная, наружный диаметр 25мм (п.м)</t>
  </si>
  <si>
    <t>С учетом оптимизации 5%</t>
  </si>
  <si>
    <t>Лот N 451477-00016-18-Л Способ определения поставщика (подрядчика, исполнителя) аукцион в электронной форме</t>
  </si>
  <si>
    <t>итого с учетом тендерного снижения на  15,50%</t>
  </si>
  <si>
    <t>№ п/п</t>
  </si>
  <si>
    <t>Наименование</t>
  </si>
  <si>
    <t>Ед. измерения</t>
  </si>
  <si>
    <t>Количество</t>
  </si>
  <si>
    <t>шт</t>
  </si>
  <si>
    <t xml:space="preserve">Труба профильная стальная 60х60х3 </t>
  </si>
  <si>
    <t>Уголок стальной горячекатаный равнополочный,50х50х5мм</t>
  </si>
  <si>
    <t>Арматура А500С, 14мм х 11,7м</t>
  </si>
  <si>
    <t>Проволока стальная низкоуглеродистая общего назначения</t>
  </si>
  <si>
    <t>Гвозди строительные</t>
  </si>
  <si>
    <t>Труба профильная, 20х30 мм</t>
  </si>
  <si>
    <t xml:space="preserve">Труба стальная электросварная прямошовная, наружный диаметр  15мм </t>
  </si>
  <si>
    <t xml:space="preserve">Труба стальная электросварная прямошовная, наружный диаметр 20 мм </t>
  </si>
  <si>
    <t xml:space="preserve">Труба стальная электросварная прямошовная, наружный диаметр 25мм </t>
  </si>
  <si>
    <t xml:space="preserve">Труба профильная стальная, 40x40x3мм </t>
  </si>
  <si>
    <t>Гайка шестигранная М24</t>
  </si>
  <si>
    <t xml:space="preserve">Труба профильная, 20х40 мм </t>
  </si>
  <si>
    <t>Швеллер стальной горячекатаный, 16П, 12м</t>
  </si>
  <si>
    <t>Труба профильная стальная, 40х20х3мм</t>
  </si>
  <si>
    <t>Лист рифлёный, г/к, 4х1500х3000мм</t>
  </si>
  <si>
    <t>Труба профильная стальная, 100x100x4мм</t>
  </si>
  <si>
    <t>Проволока стальная вязальная, d 2мм</t>
  </si>
  <si>
    <t>Сталь листовая, оцинкованная</t>
  </si>
  <si>
    <t>Профиль стальной, оцинкованный, с полимерным покрытием</t>
  </si>
  <si>
    <t>Гайка шестигранная М30</t>
  </si>
  <si>
    <t>Болт с шестигранной головкой, М16х60мм</t>
  </si>
  <si>
    <t>п.м</t>
  </si>
  <si>
    <t>кг</t>
  </si>
  <si>
    <t>м2</t>
  </si>
  <si>
    <t>т</t>
  </si>
  <si>
    <t>шт.</t>
  </si>
  <si>
    <t>м</t>
  </si>
  <si>
    <t>СПЕЦИФИКАЦИЯ</t>
  </si>
  <si>
    <t>Приложение № 1 к  Спецификации приложение № 3 к контракту  № 0373200081218000169/2018 от "____"__________2018 г.</t>
  </si>
  <si>
    <t xml:space="preserve">Поставка материалов для устройства кровли модульного городка </t>
  </si>
  <si>
    <t>Профиль тонколистовой холоднокатанный горячеоцинкованный с полимерным покрытием с обрезной кромкой, 0,7x1100x6000 мм</t>
  </si>
  <si>
    <r>
      <t xml:space="preserve">Цена: До </t>
    </r>
    <r>
      <rPr>
        <b/>
        <sz val="10"/>
        <color rgb="FFFF0000"/>
        <rFont val="Times New Roman"/>
        <family val="1"/>
        <charset val="204"/>
      </rPr>
      <t>700</t>
    </r>
    <r>
      <rPr>
        <b/>
        <sz val="10"/>
        <rFont val="Times New Roman"/>
        <family val="1"/>
        <charset val="204"/>
      </rPr>
      <t xml:space="preserve"> тыс. рублей</t>
    </r>
  </si>
</sst>
</file>

<file path=xl/styles.xml><?xml version="1.0" encoding="utf-8"?>
<styleSheet xmlns="http://schemas.openxmlformats.org/spreadsheetml/2006/main">
  <numFmts count="3">
    <numFmt numFmtId="164" formatCode="#,##0.00\ _₽"/>
    <numFmt numFmtId="165" formatCode="0.00000000"/>
    <numFmt numFmtId="166" formatCode="#,##0.00000000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4">
    <xf numFmtId="0" fontId="0" fillId="0" borderId="0" xfId="0"/>
    <xf numFmtId="4" fontId="0" fillId="0" borderId="0" xfId="0" applyNumberFormat="1"/>
    <xf numFmtId="4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11" fillId="0" borderId="0" xfId="1" applyFont="1"/>
    <xf numFmtId="14" fontId="11" fillId="0" borderId="0" xfId="1" applyNumberFormat="1" applyFont="1"/>
    <xf numFmtId="0" fontId="12" fillId="0" borderId="0" xfId="1" applyFont="1"/>
    <xf numFmtId="0" fontId="11" fillId="0" borderId="0" xfId="1" applyFont="1" applyAlignment="1">
      <alignment horizontal="right"/>
    </xf>
    <xf numFmtId="4" fontId="6" fillId="3" borderId="1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vertical="center"/>
    </xf>
    <xf numFmtId="4" fontId="11" fillId="0" borderId="0" xfId="1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2" fontId="14" fillId="3" borderId="8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" fontId="13" fillId="3" borderId="9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4" fontId="4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4" fontId="4" fillId="0" borderId="8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4" fontId="14" fillId="3" borderId="5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4" fillId="0" borderId="16" xfId="1" applyFont="1" applyBorder="1" applyAlignment="1">
      <alignment horizontal="right" vertical="center"/>
    </xf>
    <xf numFmtId="0" fontId="4" fillId="0" borderId="17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15" fillId="0" borderId="16" xfId="1" applyFont="1" applyFill="1" applyBorder="1" applyAlignment="1">
      <alignment horizontal="left" vertical="center" wrapText="1"/>
    </xf>
    <xf numFmtId="0" fontId="15" fillId="0" borderId="17" xfId="1" applyFont="1" applyFill="1" applyBorder="1" applyAlignment="1">
      <alignment horizontal="left" vertical="center" wrapText="1"/>
    </xf>
    <xf numFmtId="0" fontId="15" fillId="0" borderId="1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44"/>
  <sheetViews>
    <sheetView topLeftCell="A16" zoomScaleSheetLayoutView="140" workbookViewId="0">
      <selection activeCell="H11" sqref="H11"/>
    </sheetView>
  </sheetViews>
  <sheetFormatPr defaultRowHeight="15"/>
  <cols>
    <col min="1" max="1" width="24" customWidth="1"/>
    <col min="2" max="2" width="17.7109375" customWidth="1"/>
    <col min="3" max="3" width="18.140625" customWidth="1"/>
    <col min="4" max="4" width="17.5703125" customWidth="1"/>
    <col min="5" max="5" width="29.28515625" customWidth="1"/>
    <col min="6" max="7" width="17.5703125" style="22" customWidth="1"/>
    <col min="8" max="8" width="16.42578125" customWidth="1"/>
    <col min="9" max="9" width="19" style="1" customWidth="1"/>
    <col min="10" max="10" width="18" customWidth="1"/>
    <col min="14" max="14" width="12.28515625" bestFit="1" customWidth="1"/>
  </cols>
  <sheetData>
    <row r="2" spans="1:13" ht="43.5" customHeight="1">
      <c r="D2" s="66" t="s">
        <v>84</v>
      </c>
      <c r="E2" s="66"/>
      <c r="F2" s="66"/>
      <c r="G2" s="66"/>
      <c r="H2" s="66"/>
    </row>
    <row r="4" spans="1:13" ht="36.75" customHeight="1">
      <c r="A4" s="65" t="s">
        <v>25</v>
      </c>
      <c r="B4" s="65"/>
      <c r="C4" s="65"/>
      <c r="D4" s="65"/>
      <c r="E4" s="65"/>
      <c r="F4" s="65"/>
      <c r="G4" s="65"/>
      <c r="H4" s="65"/>
    </row>
    <row r="5" spans="1:13">
      <c r="A5" s="8"/>
      <c r="B5" s="8"/>
      <c r="C5" s="8"/>
      <c r="D5" s="8"/>
      <c r="E5" s="9"/>
      <c r="F5" s="19"/>
      <c r="G5" s="19"/>
      <c r="H5" s="9"/>
    </row>
    <row r="6" spans="1:13">
      <c r="A6" s="10" t="s">
        <v>49</v>
      </c>
      <c r="B6" s="10"/>
      <c r="C6" s="10"/>
      <c r="D6" s="10"/>
      <c r="E6" s="10"/>
      <c r="F6" s="20"/>
      <c r="G6" s="20"/>
      <c r="H6" s="10"/>
    </row>
    <row r="8" spans="1:13" ht="43.5" customHeight="1">
      <c r="A8" s="64" t="s">
        <v>0</v>
      </c>
      <c r="B8" s="64" t="s">
        <v>1</v>
      </c>
      <c r="C8" s="64"/>
      <c r="D8" s="64"/>
      <c r="E8" s="64" t="s">
        <v>26</v>
      </c>
      <c r="F8" s="68" t="s">
        <v>2</v>
      </c>
      <c r="G8" s="68" t="s">
        <v>48</v>
      </c>
      <c r="H8" s="67" t="s">
        <v>3</v>
      </c>
    </row>
    <row r="9" spans="1:13" ht="21" customHeight="1">
      <c r="A9" s="64"/>
      <c r="B9" s="64"/>
      <c r="C9" s="64"/>
      <c r="D9" s="64"/>
      <c r="E9" s="64"/>
      <c r="F9" s="68"/>
      <c r="G9" s="68"/>
      <c r="H9" s="67"/>
    </row>
    <row r="10" spans="1:13" ht="48" customHeight="1">
      <c r="A10" s="64"/>
      <c r="B10" s="64"/>
      <c r="C10" s="64"/>
      <c r="D10" s="64"/>
      <c r="E10" s="64"/>
      <c r="F10" s="68"/>
      <c r="G10" s="68"/>
      <c r="H10" s="67"/>
    </row>
    <row r="11" spans="1:13" ht="22.5" customHeight="1">
      <c r="A11" s="37" t="s">
        <v>27</v>
      </c>
      <c r="B11" s="40" t="s">
        <v>4</v>
      </c>
      <c r="C11" s="40" t="s">
        <v>5</v>
      </c>
      <c r="D11" s="40" t="s">
        <v>6</v>
      </c>
      <c r="E11" s="38"/>
      <c r="F11" s="41"/>
      <c r="G11" s="41"/>
      <c r="H11" s="16"/>
    </row>
    <row r="12" spans="1:13" ht="25.5">
      <c r="A12" s="3" t="s">
        <v>7</v>
      </c>
      <c r="B12" s="69" t="s">
        <v>16</v>
      </c>
      <c r="C12" s="70"/>
      <c r="D12" s="70"/>
      <c r="E12" s="61"/>
      <c r="F12" s="34" t="s">
        <v>8</v>
      </c>
      <c r="G12" s="34" t="s">
        <v>8</v>
      </c>
      <c r="H12" s="35" t="s">
        <v>9</v>
      </c>
    </row>
    <row r="13" spans="1:13">
      <c r="A13" s="3" t="s">
        <v>10</v>
      </c>
      <c r="B13" s="60">
        <v>1.64</v>
      </c>
      <c r="C13" s="61"/>
      <c r="D13" s="61"/>
      <c r="E13" s="61"/>
      <c r="F13" s="34" t="s">
        <v>8</v>
      </c>
      <c r="G13" s="34" t="s">
        <v>8</v>
      </c>
      <c r="H13" s="36" t="s">
        <v>13</v>
      </c>
    </row>
    <row r="14" spans="1:13" ht="20.25" customHeight="1">
      <c r="A14" s="3" t="s">
        <v>28</v>
      </c>
      <c r="B14" s="57" t="s">
        <v>22</v>
      </c>
      <c r="C14" s="58"/>
      <c r="D14" s="58"/>
      <c r="E14" s="59"/>
      <c r="F14" s="34" t="s">
        <v>8</v>
      </c>
      <c r="G14" s="34" t="s">
        <v>8</v>
      </c>
      <c r="H14" s="36" t="s">
        <v>13</v>
      </c>
    </row>
    <row r="15" spans="1:13">
      <c r="A15" s="3" t="s">
        <v>11</v>
      </c>
      <c r="B15" s="15">
        <v>55867.78</v>
      </c>
      <c r="C15" s="15">
        <v>54739.14</v>
      </c>
      <c r="D15" s="15">
        <v>58689.08</v>
      </c>
      <c r="E15" s="6">
        <f>ROUND((B15+C15+D15)/3,2)</f>
        <v>56432</v>
      </c>
      <c r="F15" s="32" t="s">
        <v>8</v>
      </c>
      <c r="G15" s="32" t="s">
        <v>8</v>
      </c>
      <c r="H15" s="33" t="s">
        <v>13</v>
      </c>
      <c r="I15" s="42"/>
      <c r="J15" s="42"/>
    </row>
    <row r="16" spans="1:13">
      <c r="A16" s="3" t="s">
        <v>12</v>
      </c>
      <c r="B16" s="5" t="s">
        <v>8</v>
      </c>
      <c r="C16" s="5" t="s">
        <v>8</v>
      </c>
      <c r="D16" s="5" t="s">
        <v>8</v>
      </c>
      <c r="E16" s="2" t="s">
        <v>8</v>
      </c>
      <c r="F16" s="6">
        <f>B13*E15</f>
        <v>92548.479999999996</v>
      </c>
      <c r="G16" s="6">
        <v>87920.4</v>
      </c>
      <c r="H16" s="4" t="s">
        <v>13</v>
      </c>
      <c r="I16" s="42"/>
      <c r="J16" s="42"/>
      <c r="L16" s="1"/>
      <c r="M16" s="1"/>
    </row>
    <row r="17" spans="1:13" ht="25.5">
      <c r="A17" s="3" t="s">
        <v>7</v>
      </c>
      <c r="B17" s="60" t="s">
        <v>30</v>
      </c>
      <c r="C17" s="61"/>
      <c r="D17" s="61"/>
      <c r="E17" s="62"/>
      <c r="F17" s="2" t="s">
        <v>8</v>
      </c>
      <c r="G17" s="2" t="s">
        <v>8</v>
      </c>
      <c r="H17" s="5" t="s">
        <v>9</v>
      </c>
    </row>
    <row r="18" spans="1:13">
      <c r="A18" s="3" t="s">
        <v>10</v>
      </c>
      <c r="B18" s="60">
        <v>3.85</v>
      </c>
      <c r="C18" s="61"/>
      <c r="D18" s="61"/>
      <c r="E18" s="62"/>
      <c r="F18" s="2" t="s">
        <v>8</v>
      </c>
      <c r="G18" s="2" t="s">
        <v>8</v>
      </c>
      <c r="H18" s="4" t="s">
        <v>13</v>
      </c>
    </row>
    <row r="19" spans="1:13" ht="19.5" customHeight="1">
      <c r="A19" s="3" t="s">
        <v>28</v>
      </c>
      <c r="B19" s="57" t="s">
        <v>22</v>
      </c>
      <c r="C19" s="58"/>
      <c r="D19" s="58"/>
      <c r="E19" s="63"/>
      <c r="F19" s="2" t="s">
        <v>8</v>
      </c>
      <c r="G19" s="2" t="s">
        <v>8</v>
      </c>
      <c r="H19" s="4" t="s">
        <v>13</v>
      </c>
    </row>
    <row r="20" spans="1:13">
      <c r="A20" s="3" t="s">
        <v>11</v>
      </c>
      <c r="B20" s="15">
        <v>60659</v>
      </c>
      <c r="C20" s="15">
        <v>59434</v>
      </c>
      <c r="D20" s="15">
        <v>63723</v>
      </c>
      <c r="E20" s="6">
        <f>ROUND((B20+C20+D20)/3,2)</f>
        <v>61272</v>
      </c>
      <c r="F20" s="2" t="s">
        <v>8</v>
      </c>
      <c r="G20" s="2" t="s">
        <v>8</v>
      </c>
      <c r="H20" s="4" t="s">
        <v>13</v>
      </c>
      <c r="I20" s="42"/>
      <c r="J20" s="42"/>
    </row>
    <row r="21" spans="1:13">
      <c r="A21" s="3" t="s">
        <v>12</v>
      </c>
      <c r="B21" s="5" t="s">
        <v>8</v>
      </c>
      <c r="C21" s="5" t="s">
        <v>8</v>
      </c>
      <c r="D21" s="5" t="s">
        <v>8</v>
      </c>
      <c r="E21" s="2" t="s">
        <v>8</v>
      </c>
      <c r="F21" s="6">
        <f>B18*E20</f>
        <v>235897.2</v>
      </c>
      <c r="G21" s="6">
        <v>224102.34</v>
      </c>
      <c r="H21" s="4" t="s">
        <v>13</v>
      </c>
      <c r="I21" s="42"/>
      <c r="J21" s="42"/>
      <c r="L21" s="1"/>
      <c r="M21" s="1"/>
    </row>
    <row r="22" spans="1:13" ht="25.5">
      <c r="A22" s="3" t="s">
        <v>7</v>
      </c>
      <c r="B22" s="60" t="s">
        <v>31</v>
      </c>
      <c r="C22" s="61"/>
      <c r="D22" s="61"/>
      <c r="E22" s="62"/>
      <c r="F22" s="2" t="s">
        <v>8</v>
      </c>
      <c r="G22" s="2" t="s">
        <v>8</v>
      </c>
      <c r="H22" s="5" t="s">
        <v>9</v>
      </c>
    </row>
    <row r="23" spans="1:13">
      <c r="A23" s="3" t="s">
        <v>10</v>
      </c>
      <c r="B23" s="60">
        <v>1640</v>
      </c>
      <c r="C23" s="61"/>
      <c r="D23" s="61"/>
      <c r="E23" s="62"/>
      <c r="F23" s="2" t="s">
        <v>8</v>
      </c>
      <c r="G23" s="2" t="s">
        <v>8</v>
      </c>
      <c r="H23" s="4" t="s">
        <v>13</v>
      </c>
    </row>
    <row r="24" spans="1:13" ht="15" customHeight="1">
      <c r="A24" s="3" t="s">
        <v>28</v>
      </c>
      <c r="B24" s="57" t="s">
        <v>22</v>
      </c>
      <c r="C24" s="58"/>
      <c r="D24" s="58"/>
      <c r="E24" s="63"/>
      <c r="F24" s="2" t="s">
        <v>8</v>
      </c>
      <c r="G24" s="2" t="s">
        <v>8</v>
      </c>
      <c r="H24" s="4" t="s">
        <v>13</v>
      </c>
    </row>
    <row r="25" spans="1:13">
      <c r="A25" s="3" t="s">
        <v>11</v>
      </c>
      <c r="B25" s="15">
        <v>66.44</v>
      </c>
      <c r="C25" s="15">
        <v>65.09</v>
      </c>
      <c r="D25" s="15">
        <v>69.790000000000006</v>
      </c>
      <c r="E25" s="6">
        <f>ROUND((B25+C25+D25)/3,2)</f>
        <v>67.11</v>
      </c>
      <c r="F25" s="2" t="s">
        <v>8</v>
      </c>
      <c r="G25" s="2" t="s">
        <v>8</v>
      </c>
      <c r="H25" s="4" t="s">
        <v>13</v>
      </c>
      <c r="I25" s="42"/>
      <c r="J25" s="42"/>
    </row>
    <row r="26" spans="1:13">
      <c r="A26" s="3" t="s">
        <v>12</v>
      </c>
      <c r="B26" s="5" t="s">
        <v>8</v>
      </c>
      <c r="C26" s="5" t="s">
        <v>8</v>
      </c>
      <c r="D26" s="5" t="s">
        <v>8</v>
      </c>
      <c r="E26" s="2" t="s">
        <v>8</v>
      </c>
      <c r="F26" s="6">
        <f>B23*E25</f>
        <v>110060.4</v>
      </c>
      <c r="G26" s="6">
        <v>104550</v>
      </c>
      <c r="H26" s="4" t="s">
        <v>13</v>
      </c>
      <c r="I26" s="42"/>
      <c r="J26" s="42"/>
      <c r="L26" s="1"/>
      <c r="M26" s="1"/>
    </row>
    <row r="27" spans="1:13" ht="25.5">
      <c r="A27" s="3" t="s">
        <v>7</v>
      </c>
      <c r="B27" s="60" t="s">
        <v>32</v>
      </c>
      <c r="C27" s="61"/>
      <c r="D27" s="61"/>
      <c r="E27" s="62"/>
      <c r="F27" s="2" t="s">
        <v>8</v>
      </c>
      <c r="G27" s="2" t="s">
        <v>8</v>
      </c>
      <c r="H27" s="5" t="s">
        <v>9</v>
      </c>
    </row>
    <row r="28" spans="1:13">
      <c r="A28" s="3" t="s">
        <v>10</v>
      </c>
      <c r="B28" s="60">
        <v>7</v>
      </c>
      <c r="C28" s="61"/>
      <c r="D28" s="61"/>
      <c r="E28" s="62"/>
      <c r="F28" s="2" t="s">
        <v>8</v>
      </c>
      <c r="G28" s="2" t="s">
        <v>8</v>
      </c>
      <c r="H28" s="4" t="s">
        <v>13</v>
      </c>
    </row>
    <row r="29" spans="1:13" ht="19.5" customHeight="1">
      <c r="A29" s="3" t="s">
        <v>28</v>
      </c>
      <c r="B29" s="57" t="s">
        <v>22</v>
      </c>
      <c r="C29" s="58"/>
      <c r="D29" s="58"/>
      <c r="E29" s="63"/>
      <c r="F29" s="2" t="s">
        <v>8</v>
      </c>
      <c r="G29" s="2" t="s">
        <v>8</v>
      </c>
      <c r="H29" s="4" t="s">
        <v>13</v>
      </c>
    </row>
    <row r="30" spans="1:13">
      <c r="A30" s="3" t="s">
        <v>11</v>
      </c>
      <c r="B30" s="15">
        <v>16918.39</v>
      </c>
      <c r="C30" s="15">
        <v>16576.61</v>
      </c>
      <c r="D30" s="15">
        <v>17772.86</v>
      </c>
      <c r="E30" s="6">
        <f>ROUND((B30+C30+D30)/3,2)</f>
        <v>17089.29</v>
      </c>
      <c r="F30" s="2" t="s">
        <v>8</v>
      </c>
      <c r="G30" s="2" t="s">
        <v>8</v>
      </c>
      <c r="H30" s="4" t="s">
        <v>13</v>
      </c>
      <c r="I30" s="42"/>
      <c r="J30" s="42"/>
    </row>
    <row r="31" spans="1:13">
      <c r="A31" s="3" t="s">
        <v>12</v>
      </c>
      <c r="B31" s="5" t="s">
        <v>8</v>
      </c>
      <c r="C31" s="5" t="s">
        <v>8</v>
      </c>
      <c r="D31" s="5" t="s">
        <v>8</v>
      </c>
      <c r="E31" s="2" t="s">
        <v>8</v>
      </c>
      <c r="F31" s="6">
        <f>B28*E30</f>
        <v>119625.03</v>
      </c>
      <c r="G31" s="6">
        <v>113645</v>
      </c>
      <c r="H31" s="4" t="s">
        <v>13</v>
      </c>
      <c r="I31" s="42"/>
      <c r="J31" s="42"/>
      <c r="L31" s="1"/>
      <c r="M31" s="1"/>
    </row>
    <row r="32" spans="1:13" ht="25.5">
      <c r="A32" s="3" t="s">
        <v>7</v>
      </c>
      <c r="B32" s="60" t="s">
        <v>33</v>
      </c>
      <c r="C32" s="61"/>
      <c r="D32" s="61"/>
      <c r="E32" s="62"/>
      <c r="F32" s="2" t="s">
        <v>8</v>
      </c>
      <c r="G32" s="2" t="s">
        <v>8</v>
      </c>
      <c r="H32" s="5" t="s">
        <v>9</v>
      </c>
    </row>
    <row r="33" spans="1:13">
      <c r="A33" s="3" t="s">
        <v>10</v>
      </c>
      <c r="B33" s="60">
        <v>0.59</v>
      </c>
      <c r="C33" s="61"/>
      <c r="D33" s="61"/>
      <c r="E33" s="62"/>
      <c r="F33" s="2" t="s">
        <v>8</v>
      </c>
      <c r="G33" s="2" t="s">
        <v>8</v>
      </c>
      <c r="H33" s="4" t="s">
        <v>13</v>
      </c>
    </row>
    <row r="34" spans="1:13" ht="24" customHeight="1">
      <c r="A34" s="3" t="s">
        <v>28</v>
      </c>
      <c r="B34" s="57" t="s">
        <v>22</v>
      </c>
      <c r="C34" s="58"/>
      <c r="D34" s="58"/>
      <c r="E34" s="63"/>
      <c r="F34" s="2" t="s">
        <v>8</v>
      </c>
      <c r="G34" s="2" t="s">
        <v>8</v>
      </c>
      <c r="H34" s="4" t="s">
        <v>13</v>
      </c>
    </row>
    <row r="35" spans="1:13">
      <c r="A35" s="3" t="s">
        <v>11</v>
      </c>
      <c r="B35" s="15">
        <v>55334</v>
      </c>
      <c r="C35" s="15">
        <v>54215</v>
      </c>
      <c r="D35" s="15">
        <v>58130</v>
      </c>
      <c r="E35" s="6">
        <f>ROUND((B35+C35+D35)/3,2)</f>
        <v>55893</v>
      </c>
      <c r="F35" s="2" t="s">
        <v>8</v>
      </c>
      <c r="G35" s="2" t="s">
        <v>8</v>
      </c>
      <c r="H35" s="4" t="s">
        <v>13</v>
      </c>
      <c r="I35" s="42"/>
      <c r="J35" s="42"/>
    </row>
    <row r="36" spans="1:13">
      <c r="A36" s="3" t="s">
        <v>12</v>
      </c>
      <c r="B36" s="5" t="s">
        <v>8</v>
      </c>
      <c r="C36" s="5" t="s">
        <v>8</v>
      </c>
      <c r="D36" s="5" t="s">
        <v>8</v>
      </c>
      <c r="E36" s="2" t="s">
        <v>8</v>
      </c>
      <c r="F36" s="6">
        <f>B33*E35</f>
        <v>32976.869999999995</v>
      </c>
      <c r="G36" s="6">
        <v>31327.82</v>
      </c>
      <c r="H36" s="4" t="s">
        <v>13</v>
      </c>
      <c r="I36" s="42"/>
      <c r="J36" s="42"/>
      <c r="L36" s="1"/>
      <c r="M36" s="1"/>
    </row>
    <row r="37" spans="1:13" ht="25.5">
      <c r="A37" s="3" t="s">
        <v>7</v>
      </c>
      <c r="B37" s="60" t="s">
        <v>29</v>
      </c>
      <c r="C37" s="61"/>
      <c r="D37" s="61"/>
      <c r="E37" s="62"/>
      <c r="F37" s="2" t="s">
        <v>8</v>
      </c>
      <c r="G37" s="2" t="s">
        <v>8</v>
      </c>
      <c r="H37" s="5" t="s">
        <v>9</v>
      </c>
    </row>
    <row r="38" spans="1:13">
      <c r="A38" s="3" t="s">
        <v>10</v>
      </c>
      <c r="B38" s="60">
        <v>80</v>
      </c>
      <c r="C38" s="61"/>
      <c r="D38" s="61"/>
      <c r="E38" s="62"/>
      <c r="F38" s="2" t="s">
        <v>8</v>
      </c>
      <c r="G38" s="2" t="s">
        <v>8</v>
      </c>
      <c r="H38" s="4" t="s">
        <v>13</v>
      </c>
    </row>
    <row r="39" spans="1:13" ht="18" customHeight="1">
      <c r="A39" s="3" t="s">
        <v>28</v>
      </c>
      <c r="B39" s="57" t="s">
        <v>22</v>
      </c>
      <c r="C39" s="58"/>
      <c r="D39" s="58"/>
      <c r="E39" s="63"/>
      <c r="F39" s="2" t="s">
        <v>8</v>
      </c>
      <c r="G39" s="2" t="s">
        <v>8</v>
      </c>
      <c r="H39" s="4" t="s">
        <v>13</v>
      </c>
    </row>
    <row r="40" spans="1:13">
      <c r="A40" s="3" t="s">
        <v>11</v>
      </c>
      <c r="B40" s="15">
        <v>233.99</v>
      </c>
      <c r="C40" s="15">
        <v>229.26</v>
      </c>
      <c r="D40" s="15">
        <v>245.8</v>
      </c>
      <c r="E40" s="6">
        <f>ROUND((B40+C40+D40)/3,2)</f>
        <v>236.35</v>
      </c>
      <c r="F40" s="2" t="s">
        <v>8</v>
      </c>
      <c r="G40" s="2" t="s">
        <v>8</v>
      </c>
      <c r="H40" s="4" t="s">
        <v>13</v>
      </c>
      <c r="I40" s="42"/>
      <c r="J40" s="42"/>
    </row>
    <row r="41" spans="1:13">
      <c r="A41" s="3" t="s">
        <v>12</v>
      </c>
      <c r="B41" s="5" t="s">
        <v>8</v>
      </c>
      <c r="C41" s="5" t="s">
        <v>8</v>
      </c>
      <c r="D41" s="5" t="s">
        <v>8</v>
      </c>
      <c r="E41" s="2" t="s">
        <v>8</v>
      </c>
      <c r="F41" s="6">
        <f>B38*E40</f>
        <v>18908</v>
      </c>
      <c r="G41" s="6">
        <v>17962.400000000001</v>
      </c>
      <c r="H41" s="4" t="s">
        <v>13</v>
      </c>
      <c r="I41" s="42"/>
      <c r="J41" s="42"/>
      <c r="L41" s="1"/>
      <c r="M41" s="1"/>
    </row>
    <row r="42" spans="1:13" ht="25.5">
      <c r="A42" s="3" t="s">
        <v>7</v>
      </c>
      <c r="B42" s="60" t="s">
        <v>34</v>
      </c>
      <c r="C42" s="61"/>
      <c r="D42" s="61"/>
      <c r="E42" s="62"/>
      <c r="F42" s="2" t="s">
        <v>8</v>
      </c>
      <c r="G42" s="2" t="s">
        <v>8</v>
      </c>
      <c r="H42" s="5" t="s">
        <v>9</v>
      </c>
    </row>
    <row r="43" spans="1:13">
      <c r="A43" s="3" t="s">
        <v>10</v>
      </c>
      <c r="B43" s="60">
        <v>5</v>
      </c>
      <c r="C43" s="61"/>
      <c r="D43" s="61"/>
      <c r="E43" s="62"/>
      <c r="F43" s="2" t="s">
        <v>8</v>
      </c>
      <c r="G43" s="2" t="s">
        <v>8</v>
      </c>
      <c r="H43" s="4" t="s">
        <v>13</v>
      </c>
    </row>
    <row r="44" spans="1:13" ht="17.25" customHeight="1">
      <c r="A44" s="3" t="s">
        <v>28</v>
      </c>
      <c r="B44" s="57" t="s">
        <v>22</v>
      </c>
      <c r="C44" s="58"/>
      <c r="D44" s="58"/>
      <c r="E44" s="63"/>
      <c r="F44" s="2" t="s">
        <v>8</v>
      </c>
      <c r="G44" s="2" t="s">
        <v>8</v>
      </c>
      <c r="H44" s="4" t="s">
        <v>13</v>
      </c>
    </row>
    <row r="45" spans="1:13">
      <c r="A45" s="3" t="s">
        <v>11</v>
      </c>
      <c r="B45" s="15">
        <v>12931.57</v>
      </c>
      <c r="C45" s="15">
        <v>12670.36</v>
      </c>
      <c r="D45" s="15">
        <v>13584.68</v>
      </c>
      <c r="E45" s="6">
        <f>ROUND((B45+C45+D45)/3,2)</f>
        <v>13062.2</v>
      </c>
      <c r="F45" s="2" t="s">
        <v>8</v>
      </c>
      <c r="G45" s="2" t="s">
        <v>8</v>
      </c>
      <c r="H45" s="4" t="s">
        <v>13</v>
      </c>
      <c r="I45" s="42"/>
      <c r="J45" s="42"/>
    </row>
    <row r="46" spans="1:13">
      <c r="A46" s="3" t="s">
        <v>12</v>
      </c>
      <c r="B46" s="5" t="s">
        <v>8</v>
      </c>
      <c r="C46" s="5" t="s">
        <v>8</v>
      </c>
      <c r="D46" s="5" t="s">
        <v>8</v>
      </c>
      <c r="E46" s="2" t="s">
        <v>8</v>
      </c>
      <c r="F46" s="6">
        <f>B43*E45</f>
        <v>65311</v>
      </c>
      <c r="G46" s="6">
        <v>62045.45</v>
      </c>
      <c r="H46" s="4" t="s">
        <v>13</v>
      </c>
      <c r="I46" s="42"/>
      <c r="J46" s="42"/>
      <c r="L46" s="1"/>
      <c r="M46" s="1"/>
    </row>
    <row r="47" spans="1:13" ht="39" customHeight="1">
      <c r="A47" s="3" t="s">
        <v>7</v>
      </c>
      <c r="B47" s="60" t="s">
        <v>17</v>
      </c>
      <c r="C47" s="61"/>
      <c r="D47" s="61"/>
      <c r="E47" s="62"/>
      <c r="F47" s="2" t="s">
        <v>8</v>
      </c>
      <c r="G47" s="2" t="s">
        <v>8</v>
      </c>
      <c r="H47" s="5" t="s">
        <v>9</v>
      </c>
    </row>
    <row r="48" spans="1:13">
      <c r="A48" s="3" t="s">
        <v>10</v>
      </c>
      <c r="B48" s="60">
        <v>130</v>
      </c>
      <c r="C48" s="61"/>
      <c r="D48" s="61"/>
      <c r="E48" s="62"/>
      <c r="F48" s="2" t="s">
        <v>8</v>
      </c>
      <c r="G48" s="2" t="s">
        <v>8</v>
      </c>
      <c r="H48" s="4" t="s">
        <v>13</v>
      </c>
    </row>
    <row r="49" spans="1:13" ht="19.5" customHeight="1">
      <c r="A49" s="3" t="s">
        <v>28</v>
      </c>
      <c r="B49" s="57" t="s">
        <v>22</v>
      </c>
      <c r="C49" s="58"/>
      <c r="D49" s="58"/>
      <c r="E49" s="63"/>
      <c r="F49" s="2" t="s">
        <v>8</v>
      </c>
      <c r="G49" s="2" t="s">
        <v>8</v>
      </c>
      <c r="H49" s="4" t="s">
        <v>13</v>
      </c>
    </row>
    <row r="50" spans="1:13">
      <c r="A50" s="3" t="s">
        <v>11</v>
      </c>
      <c r="B50" s="2">
        <v>4378.28</v>
      </c>
      <c r="C50" s="2">
        <v>4289.83</v>
      </c>
      <c r="D50" s="2">
        <v>4599.3999999999996</v>
      </c>
      <c r="E50" s="6">
        <f>ROUND((B50+C50+D50)/3,2)</f>
        <v>4422.5</v>
      </c>
      <c r="F50" s="2" t="s">
        <v>8</v>
      </c>
      <c r="G50" s="2" t="s">
        <v>8</v>
      </c>
      <c r="H50" s="4" t="s">
        <v>13</v>
      </c>
      <c r="I50" s="42"/>
      <c r="J50" s="42"/>
    </row>
    <row r="51" spans="1:13">
      <c r="A51" s="3" t="s">
        <v>12</v>
      </c>
      <c r="B51" s="5" t="s">
        <v>8</v>
      </c>
      <c r="C51" s="5" t="s">
        <v>8</v>
      </c>
      <c r="D51" s="5" t="s">
        <v>8</v>
      </c>
      <c r="E51" s="2" t="s">
        <v>8</v>
      </c>
      <c r="F51" s="6">
        <f>B48*E50</f>
        <v>574925</v>
      </c>
      <c r="G51" s="6">
        <v>546195</v>
      </c>
      <c r="H51" s="4" t="s">
        <v>13</v>
      </c>
      <c r="I51" s="42"/>
      <c r="J51" s="42"/>
      <c r="L51" s="1"/>
      <c r="M51" s="1"/>
    </row>
    <row r="52" spans="1:13" ht="25.5">
      <c r="A52" s="3" t="s">
        <v>7</v>
      </c>
      <c r="B52" s="60" t="s">
        <v>35</v>
      </c>
      <c r="C52" s="61"/>
      <c r="D52" s="61"/>
      <c r="E52" s="62"/>
      <c r="F52" s="2" t="s">
        <v>8</v>
      </c>
      <c r="G52" s="2" t="s">
        <v>8</v>
      </c>
      <c r="H52" s="5" t="s">
        <v>9</v>
      </c>
    </row>
    <row r="53" spans="1:13">
      <c r="A53" s="3" t="s">
        <v>10</v>
      </c>
      <c r="B53" s="60">
        <v>1</v>
      </c>
      <c r="C53" s="61"/>
      <c r="D53" s="61"/>
      <c r="E53" s="62"/>
      <c r="F53" s="2" t="s">
        <v>8</v>
      </c>
      <c r="G53" s="2" t="s">
        <v>8</v>
      </c>
      <c r="H53" s="4" t="s">
        <v>13</v>
      </c>
    </row>
    <row r="54" spans="1:13" ht="17.25" customHeight="1">
      <c r="A54" s="3" t="s">
        <v>28</v>
      </c>
      <c r="B54" s="57" t="s">
        <v>22</v>
      </c>
      <c r="C54" s="58"/>
      <c r="D54" s="58"/>
      <c r="E54" s="63"/>
      <c r="F54" s="2" t="s">
        <v>8</v>
      </c>
      <c r="G54" s="2" t="s">
        <v>8</v>
      </c>
      <c r="H54" s="4" t="s">
        <v>13</v>
      </c>
    </row>
    <row r="55" spans="1:13">
      <c r="A55" s="3" t="s">
        <v>11</v>
      </c>
      <c r="B55" s="23">
        <v>292.7</v>
      </c>
      <c r="C55" s="23">
        <v>289.91000000000003</v>
      </c>
      <c r="D55" s="23">
        <v>293.39</v>
      </c>
      <c r="E55" s="24">
        <f>(D55+C55+B55)/3</f>
        <v>292</v>
      </c>
      <c r="F55" s="2" t="s">
        <v>8</v>
      </c>
      <c r="G55" s="2" t="s">
        <v>8</v>
      </c>
      <c r="H55" s="4" t="s">
        <v>13</v>
      </c>
      <c r="I55" s="42"/>
      <c r="J55" s="42"/>
    </row>
    <row r="56" spans="1:13">
      <c r="A56" s="3" t="s">
        <v>12</v>
      </c>
      <c r="B56" s="5" t="s">
        <v>8</v>
      </c>
      <c r="C56" s="5" t="s">
        <v>8</v>
      </c>
      <c r="D56" s="5" t="s">
        <v>8</v>
      </c>
      <c r="E56" s="2" t="s">
        <v>8</v>
      </c>
      <c r="F56" s="6">
        <f>B53*E55</f>
        <v>292</v>
      </c>
      <c r="G56" s="6">
        <v>277.39999999999998</v>
      </c>
      <c r="H56" s="4" t="s">
        <v>13</v>
      </c>
      <c r="I56" s="42"/>
      <c r="J56" s="42"/>
      <c r="L56" s="1"/>
      <c r="M56" s="1"/>
    </row>
    <row r="57" spans="1:13" ht="25.5">
      <c r="A57" s="3" t="s">
        <v>7</v>
      </c>
      <c r="B57" s="60" t="s">
        <v>36</v>
      </c>
      <c r="C57" s="61"/>
      <c r="D57" s="61"/>
      <c r="E57" s="62"/>
      <c r="F57" s="2" t="s">
        <v>8</v>
      </c>
      <c r="G57" s="2" t="s">
        <v>8</v>
      </c>
      <c r="H57" s="5" t="s">
        <v>9</v>
      </c>
    </row>
    <row r="58" spans="1:13">
      <c r="A58" s="3" t="s">
        <v>10</v>
      </c>
      <c r="B58" s="60">
        <v>0.01</v>
      </c>
      <c r="C58" s="61"/>
      <c r="D58" s="61"/>
      <c r="E58" s="62"/>
      <c r="F58" s="2" t="s">
        <v>8</v>
      </c>
      <c r="G58" s="2" t="s">
        <v>8</v>
      </c>
      <c r="H58" s="4" t="s">
        <v>13</v>
      </c>
    </row>
    <row r="59" spans="1:13">
      <c r="A59" s="3" t="s">
        <v>28</v>
      </c>
      <c r="B59" s="57" t="s">
        <v>22</v>
      </c>
      <c r="C59" s="58"/>
      <c r="D59" s="58"/>
      <c r="E59" s="63"/>
      <c r="F59" s="2" t="s">
        <v>8</v>
      </c>
      <c r="G59" s="2" t="s">
        <v>8</v>
      </c>
      <c r="H59" s="4" t="s">
        <v>13</v>
      </c>
    </row>
    <row r="60" spans="1:13">
      <c r="A60" s="3" t="s">
        <v>11</v>
      </c>
      <c r="B60" s="23">
        <v>60120</v>
      </c>
      <c r="C60" s="23">
        <v>59582.92</v>
      </c>
      <c r="D60" s="23">
        <v>60297.08</v>
      </c>
      <c r="E60" s="24">
        <f>(D60+C60+B60)/3</f>
        <v>60000</v>
      </c>
      <c r="F60" s="2" t="s">
        <v>8</v>
      </c>
      <c r="G60" s="2" t="s">
        <v>8</v>
      </c>
      <c r="H60" s="4" t="s">
        <v>13</v>
      </c>
      <c r="I60" s="42"/>
      <c r="J60" s="42"/>
    </row>
    <row r="61" spans="1:13">
      <c r="A61" s="3" t="s">
        <v>12</v>
      </c>
      <c r="B61" s="5" t="s">
        <v>8</v>
      </c>
      <c r="C61" s="5" t="s">
        <v>8</v>
      </c>
      <c r="D61" s="5" t="s">
        <v>8</v>
      </c>
      <c r="E61" s="2" t="s">
        <v>8</v>
      </c>
      <c r="F61" s="6">
        <f>B58*E60</f>
        <v>600</v>
      </c>
      <c r="G61" s="6">
        <v>570</v>
      </c>
      <c r="H61" s="4" t="s">
        <v>13</v>
      </c>
      <c r="I61" s="42"/>
      <c r="J61" s="42"/>
      <c r="L61" s="1"/>
      <c r="M61" s="1"/>
    </row>
    <row r="62" spans="1:13" ht="25.5">
      <c r="A62" s="3" t="s">
        <v>7</v>
      </c>
      <c r="B62" s="60" t="s">
        <v>37</v>
      </c>
      <c r="C62" s="61"/>
      <c r="D62" s="61"/>
      <c r="E62" s="62"/>
      <c r="F62" s="2" t="s">
        <v>8</v>
      </c>
      <c r="G62" s="2" t="s">
        <v>8</v>
      </c>
      <c r="H62" s="5" t="s">
        <v>9</v>
      </c>
    </row>
    <row r="63" spans="1:13">
      <c r="A63" s="3" t="s">
        <v>10</v>
      </c>
      <c r="B63" s="60">
        <v>1</v>
      </c>
      <c r="C63" s="61"/>
      <c r="D63" s="61"/>
      <c r="E63" s="62"/>
      <c r="F63" s="2" t="s">
        <v>8</v>
      </c>
      <c r="G63" s="2" t="s">
        <v>8</v>
      </c>
      <c r="H63" s="4" t="s">
        <v>13</v>
      </c>
    </row>
    <row r="64" spans="1:13">
      <c r="A64" s="3" t="s">
        <v>28</v>
      </c>
      <c r="B64" s="57" t="s">
        <v>22</v>
      </c>
      <c r="C64" s="58"/>
      <c r="D64" s="58"/>
      <c r="E64" s="63"/>
      <c r="F64" s="2" t="s">
        <v>8</v>
      </c>
      <c r="G64" s="2" t="s">
        <v>8</v>
      </c>
      <c r="H64" s="4" t="s">
        <v>13</v>
      </c>
    </row>
    <row r="65" spans="1:13">
      <c r="A65" s="3" t="s">
        <v>11</v>
      </c>
      <c r="B65" s="23">
        <v>838.67</v>
      </c>
      <c r="C65" s="23">
        <v>831.17</v>
      </c>
      <c r="D65" s="23">
        <v>841.16</v>
      </c>
      <c r="E65" s="25">
        <f>(D65+C65+B65)/3</f>
        <v>837</v>
      </c>
      <c r="F65" s="2" t="s">
        <v>8</v>
      </c>
      <c r="G65" s="2" t="s">
        <v>8</v>
      </c>
      <c r="H65" s="4" t="s">
        <v>13</v>
      </c>
      <c r="I65" s="42"/>
      <c r="J65" s="42"/>
    </row>
    <row r="66" spans="1:13">
      <c r="A66" s="3" t="s">
        <v>12</v>
      </c>
      <c r="B66" s="5" t="s">
        <v>8</v>
      </c>
      <c r="C66" s="5" t="s">
        <v>8</v>
      </c>
      <c r="D66" s="5" t="s">
        <v>8</v>
      </c>
      <c r="E66" s="2" t="s">
        <v>8</v>
      </c>
      <c r="F66" s="6">
        <f>B63*E65</f>
        <v>837</v>
      </c>
      <c r="G66" s="6">
        <v>795.15</v>
      </c>
      <c r="H66" s="4" t="s">
        <v>13</v>
      </c>
      <c r="I66" s="42"/>
      <c r="J66" s="42"/>
      <c r="L66" s="1"/>
      <c r="M66" s="1"/>
    </row>
    <row r="67" spans="1:13" ht="25.5">
      <c r="A67" s="3" t="s">
        <v>7</v>
      </c>
      <c r="B67" s="60" t="s">
        <v>38</v>
      </c>
      <c r="C67" s="61"/>
      <c r="D67" s="61"/>
      <c r="E67" s="62"/>
      <c r="F67" s="2" t="s">
        <v>8</v>
      </c>
      <c r="G67" s="2" t="s">
        <v>8</v>
      </c>
      <c r="H67" s="5" t="s">
        <v>9</v>
      </c>
    </row>
    <row r="68" spans="1:13">
      <c r="A68" s="3" t="s">
        <v>10</v>
      </c>
      <c r="B68" s="60">
        <v>1</v>
      </c>
      <c r="C68" s="61"/>
      <c r="D68" s="61"/>
      <c r="E68" s="62"/>
      <c r="F68" s="2" t="s">
        <v>8</v>
      </c>
      <c r="G68" s="2" t="s">
        <v>8</v>
      </c>
      <c r="H68" s="4" t="s">
        <v>13</v>
      </c>
    </row>
    <row r="69" spans="1:13">
      <c r="A69" s="3" t="s">
        <v>28</v>
      </c>
      <c r="B69" s="57" t="s">
        <v>22</v>
      </c>
      <c r="C69" s="58"/>
      <c r="D69" s="58"/>
      <c r="E69" s="63"/>
      <c r="F69" s="2" t="s">
        <v>8</v>
      </c>
      <c r="G69" s="2" t="s">
        <v>8</v>
      </c>
      <c r="H69" s="4" t="s">
        <v>13</v>
      </c>
    </row>
    <row r="70" spans="1:13">
      <c r="A70" s="3" t="s">
        <v>11</v>
      </c>
      <c r="B70" s="23">
        <v>671.6</v>
      </c>
      <c r="C70" s="23">
        <v>664.7</v>
      </c>
      <c r="D70" s="23">
        <v>673.7</v>
      </c>
      <c r="E70" s="24">
        <f>(D70+C70+B70)/3</f>
        <v>670</v>
      </c>
      <c r="F70" s="2" t="s">
        <v>8</v>
      </c>
      <c r="G70" s="2" t="s">
        <v>8</v>
      </c>
      <c r="H70" s="4" t="s">
        <v>13</v>
      </c>
      <c r="I70" s="42"/>
      <c r="J70" s="42"/>
    </row>
    <row r="71" spans="1:13">
      <c r="A71" s="3" t="s">
        <v>12</v>
      </c>
      <c r="B71" s="5" t="s">
        <v>8</v>
      </c>
      <c r="C71" s="5" t="s">
        <v>8</v>
      </c>
      <c r="D71" s="5" t="s">
        <v>8</v>
      </c>
      <c r="E71" s="2" t="s">
        <v>8</v>
      </c>
      <c r="F71" s="6">
        <f>B68*E70</f>
        <v>670</v>
      </c>
      <c r="G71" s="6">
        <v>636.5</v>
      </c>
      <c r="H71" s="4" t="s">
        <v>13</v>
      </c>
      <c r="I71" s="42"/>
      <c r="J71" s="42"/>
      <c r="L71" s="1"/>
      <c r="M71" s="1"/>
    </row>
    <row r="72" spans="1:13" ht="25.5">
      <c r="A72" s="3" t="s">
        <v>7</v>
      </c>
      <c r="B72" s="60" t="s">
        <v>39</v>
      </c>
      <c r="C72" s="61"/>
      <c r="D72" s="61"/>
      <c r="E72" s="62"/>
      <c r="F72" s="2" t="s">
        <v>8</v>
      </c>
      <c r="G72" s="2" t="s">
        <v>8</v>
      </c>
      <c r="H72" s="5" t="s">
        <v>9</v>
      </c>
    </row>
    <row r="73" spans="1:13">
      <c r="A73" s="3" t="s">
        <v>10</v>
      </c>
      <c r="B73" s="60">
        <v>10</v>
      </c>
      <c r="C73" s="61"/>
      <c r="D73" s="61"/>
      <c r="E73" s="62"/>
      <c r="F73" s="2" t="s">
        <v>8</v>
      </c>
      <c r="G73" s="2" t="s">
        <v>8</v>
      </c>
      <c r="H73" s="4" t="s">
        <v>13</v>
      </c>
    </row>
    <row r="74" spans="1:13">
      <c r="A74" s="3" t="s">
        <v>28</v>
      </c>
      <c r="B74" s="57" t="s">
        <v>22</v>
      </c>
      <c r="C74" s="58"/>
      <c r="D74" s="58"/>
      <c r="E74" s="63"/>
      <c r="F74" s="2" t="s">
        <v>8</v>
      </c>
      <c r="G74" s="2" t="s">
        <v>8</v>
      </c>
      <c r="H74" s="4" t="s">
        <v>13</v>
      </c>
    </row>
    <row r="75" spans="1:13">
      <c r="A75" s="3" t="s">
        <v>11</v>
      </c>
      <c r="B75" s="23">
        <v>49.9</v>
      </c>
      <c r="C75" s="23">
        <v>49.45</v>
      </c>
      <c r="D75" s="23">
        <v>50.05</v>
      </c>
      <c r="E75" s="24">
        <f>(B75+C75+D75)/3</f>
        <v>49.79999999999999</v>
      </c>
      <c r="F75" s="2" t="s">
        <v>8</v>
      </c>
      <c r="G75" s="2" t="s">
        <v>8</v>
      </c>
      <c r="H75" s="4" t="s">
        <v>13</v>
      </c>
      <c r="I75" s="42"/>
      <c r="J75" s="42"/>
    </row>
    <row r="76" spans="1:13">
      <c r="A76" s="3" t="s">
        <v>12</v>
      </c>
      <c r="B76" s="5" t="s">
        <v>8</v>
      </c>
      <c r="C76" s="5" t="s">
        <v>8</v>
      </c>
      <c r="D76" s="5" t="s">
        <v>8</v>
      </c>
      <c r="E76" s="2" t="s">
        <v>8</v>
      </c>
      <c r="F76" s="6">
        <f>B73*E75</f>
        <v>497.99999999999989</v>
      </c>
      <c r="G76" s="6">
        <v>473.09999999999985</v>
      </c>
      <c r="H76" s="4" t="s">
        <v>13</v>
      </c>
      <c r="I76" s="42"/>
      <c r="J76" s="42"/>
      <c r="L76" s="1"/>
      <c r="M76" s="1"/>
    </row>
    <row r="77" spans="1:13" ht="25.5">
      <c r="A77" s="3" t="s">
        <v>7</v>
      </c>
      <c r="B77" s="60" t="s">
        <v>23</v>
      </c>
      <c r="C77" s="61"/>
      <c r="D77" s="61"/>
      <c r="E77" s="62"/>
      <c r="F77" s="2" t="s">
        <v>8</v>
      </c>
      <c r="G77" s="2" t="s">
        <v>8</v>
      </c>
      <c r="H77" s="5" t="s">
        <v>9</v>
      </c>
    </row>
    <row r="78" spans="1:13">
      <c r="A78" s="3" t="s">
        <v>10</v>
      </c>
      <c r="B78" s="60">
        <v>10</v>
      </c>
      <c r="C78" s="61"/>
      <c r="D78" s="61"/>
      <c r="E78" s="62"/>
      <c r="F78" s="2" t="s">
        <v>8</v>
      </c>
      <c r="G78" s="2" t="s">
        <v>8</v>
      </c>
      <c r="H78" s="4" t="s">
        <v>13</v>
      </c>
    </row>
    <row r="79" spans="1:13">
      <c r="A79" s="3" t="s">
        <v>28</v>
      </c>
      <c r="B79" s="57" t="s">
        <v>22</v>
      </c>
      <c r="C79" s="58"/>
      <c r="D79" s="58"/>
      <c r="E79" s="63"/>
      <c r="F79" s="2" t="s">
        <v>8</v>
      </c>
      <c r="G79" s="2" t="s">
        <v>8</v>
      </c>
      <c r="H79" s="4" t="s">
        <v>13</v>
      </c>
    </row>
    <row r="80" spans="1:13">
      <c r="A80" s="3" t="s">
        <v>11</v>
      </c>
      <c r="B80" s="23">
        <v>59.6</v>
      </c>
      <c r="C80" s="23">
        <v>59.05</v>
      </c>
      <c r="D80" s="23">
        <v>59.85</v>
      </c>
      <c r="E80" s="24">
        <f>(B80+C80+D80)/3</f>
        <v>59.5</v>
      </c>
      <c r="F80" s="2" t="s">
        <v>8</v>
      </c>
      <c r="G80" s="2" t="s">
        <v>8</v>
      </c>
      <c r="H80" s="4" t="s">
        <v>13</v>
      </c>
      <c r="I80" s="42"/>
      <c r="J80" s="42"/>
    </row>
    <row r="81" spans="1:13">
      <c r="A81" s="3" t="s">
        <v>12</v>
      </c>
      <c r="B81" s="5" t="s">
        <v>8</v>
      </c>
      <c r="C81" s="5" t="s">
        <v>8</v>
      </c>
      <c r="D81" s="5" t="s">
        <v>8</v>
      </c>
      <c r="E81" s="2" t="s">
        <v>8</v>
      </c>
      <c r="F81" s="6">
        <f>B78*E80</f>
        <v>595</v>
      </c>
      <c r="G81" s="6">
        <v>565.20000000000005</v>
      </c>
      <c r="H81" s="4" t="s">
        <v>13</v>
      </c>
      <c r="I81" s="42"/>
      <c r="J81" s="42"/>
      <c r="L81" s="1"/>
      <c r="M81" s="1"/>
    </row>
    <row r="82" spans="1:13" ht="25.5">
      <c r="A82" s="3" t="s">
        <v>7</v>
      </c>
      <c r="B82" s="60" t="s">
        <v>40</v>
      </c>
      <c r="C82" s="61"/>
      <c r="D82" s="61"/>
      <c r="E82" s="62"/>
      <c r="F82" s="2" t="s">
        <v>8</v>
      </c>
      <c r="G82" s="2" t="s">
        <v>8</v>
      </c>
      <c r="H82" s="5" t="s">
        <v>9</v>
      </c>
    </row>
    <row r="83" spans="1:13">
      <c r="A83" s="3" t="s">
        <v>10</v>
      </c>
      <c r="B83" s="60">
        <v>1</v>
      </c>
      <c r="C83" s="61"/>
      <c r="D83" s="61"/>
      <c r="E83" s="62"/>
      <c r="F83" s="2" t="s">
        <v>8</v>
      </c>
      <c r="G83" s="2" t="s">
        <v>8</v>
      </c>
      <c r="H83" s="4" t="s">
        <v>13</v>
      </c>
    </row>
    <row r="84" spans="1:13">
      <c r="A84" s="3" t="s">
        <v>28</v>
      </c>
      <c r="B84" s="57" t="s">
        <v>22</v>
      </c>
      <c r="C84" s="58"/>
      <c r="D84" s="58"/>
      <c r="E84" s="63"/>
      <c r="F84" s="2" t="s">
        <v>8</v>
      </c>
      <c r="G84" s="2" t="s">
        <v>8</v>
      </c>
      <c r="H84" s="4" t="s">
        <v>13</v>
      </c>
    </row>
    <row r="85" spans="1:13">
      <c r="A85" s="3" t="s">
        <v>11</v>
      </c>
      <c r="B85" s="23">
        <v>226.05</v>
      </c>
      <c r="C85" s="23">
        <v>225.02</v>
      </c>
      <c r="D85" s="23">
        <v>226.93</v>
      </c>
      <c r="E85" s="26">
        <f>(B85+C85+D85)/3</f>
        <v>226</v>
      </c>
      <c r="F85" s="2" t="s">
        <v>8</v>
      </c>
      <c r="G85" s="2" t="s">
        <v>8</v>
      </c>
      <c r="H85" s="4" t="s">
        <v>13</v>
      </c>
      <c r="I85" s="42"/>
      <c r="J85" s="42"/>
    </row>
    <row r="86" spans="1:13">
      <c r="A86" s="3" t="s">
        <v>12</v>
      </c>
      <c r="B86" s="5" t="s">
        <v>8</v>
      </c>
      <c r="C86" s="5" t="s">
        <v>8</v>
      </c>
      <c r="D86" s="5" t="s">
        <v>8</v>
      </c>
      <c r="E86" s="2" t="s">
        <v>8</v>
      </c>
      <c r="F86" s="6">
        <f>B83*E85</f>
        <v>226</v>
      </c>
      <c r="G86" s="6">
        <v>214.7</v>
      </c>
      <c r="H86" s="4" t="s">
        <v>13</v>
      </c>
      <c r="I86" s="42"/>
      <c r="J86" s="42"/>
      <c r="L86" s="1"/>
      <c r="M86" s="1"/>
    </row>
    <row r="87" spans="1:13" ht="25.5">
      <c r="A87" s="3" t="s">
        <v>7</v>
      </c>
      <c r="B87" s="60" t="s">
        <v>41</v>
      </c>
      <c r="C87" s="61"/>
      <c r="D87" s="61"/>
      <c r="E87" s="62"/>
      <c r="F87" s="2" t="s">
        <v>8</v>
      </c>
      <c r="G87" s="2" t="s">
        <v>8</v>
      </c>
      <c r="H87" s="5" t="s">
        <v>9</v>
      </c>
    </row>
    <row r="88" spans="1:13">
      <c r="A88" s="3" t="s">
        <v>10</v>
      </c>
      <c r="B88" s="60">
        <v>1</v>
      </c>
      <c r="C88" s="61"/>
      <c r="D88" s="61"/>
      <c r="E88" s="62"/>
      <c r="F88" s="2" t="s">
        <v>8</v>
      </c>
      <c r="G88" s="2" t="s">
        <v>8</v>
      </c>
      <c r="H88" s="4" t="s">
        <v>13</v>
      </c>
    </row>
    <row r="89" spans="1:13">
      <c r="A89" s="3" t="s">
        <v>28</v>
      </c>
      <c r="B89" s="57" t="s">
        <v>22</v>
      </c>
      <c r="C89" s="58"/>
      <c r="D89" s="58"/>
      <c r="E89" s="63"/>
      <c r="F89" s="2" t="s">
        <v>8</v>
      </c>
      <c r="G89" s="2" t="s">
        <v>8</v>
      </c>
      <c r="H89" s="4" t="s">
        <v>13</v>
      </c>
    </row>
    <row r="90" spans="1:13">
      <c r="A90" s="3" t="s">
        <v>11</v>
      </c>
      <c r="B90" s="23">
        <v>90</v>
      </c>
      <c r="C90" s="23">
        <v>89</v>
      </c>
      <c r="D90" s="23">
        <v>91</v>
      </c>
      <c r="E90" s="26">
        <f>(B90+C90+D90)/3</f>
        <v>90</v>
      </c>
      <c r="F90" s="2" t="s">
        <v>8</v>
      </c>
      <c r="G90" s="2" t="s">
        <v>8</v>
      </c>
      <c r="H90" s="4" t="s">
        <v>13</v>
      </c>
      <c r="I90" s="42"/>
      <c r="J90" s="42"/>
    </row>
    <row r="91" spans="1:13">
      <c r="A91" s="3" t="s">
        <v>12</v>
      </c>
      <c r="B91" s="5" t="s">
        <v>8</v>
      </c>
      <c r="C91" s="5" t="s">
        <v>8</v>
      </c>
      <c r="D91" s="5" t="s">
        <v>8</v>
      </c>
      <c r="E91" s="2" t="s">
        <v>8</v>
      </c>
      <c r="F91" s="6">
        <f>B88*E90</f>
        <v>90</v>
      </c>
      <c r="G91" s="6">
        <v>85.5</v>
      </c>
      <c r="H91" s="4" t="s">
        <v>13</v>
      </c>
      <c r="I91" s="42"/>
      <c r="J91" s="42"/>
      <c r="L91" s="1"/>
      <c r="M91" s="1"/>
    </row>
    <row r="92" spans="1:13" ht="25.5">
      <c r="A92" s="3" t="s">
        <v>7</v>
      </c>
      <c r="B92" s="60" t="s">
        <v>42</v>
      </c>
      <c r="C92" s="61"/>
      <c r="D92" s="61"/>
      <c r="E92" s="62"/>
      <c r="F92" s="2" t="s">
        <v>8</v>
      </c>
      <c r="G92" s="2" t="s">
        <v>8</v>
      </c>
      <c r="H92" s="5" t="s">
        <v>9</v>
      </c>
    </row>
    <row r="93" spans="1:13">
      <c r="A93" s="3" t="s">
        <v>10</v>
      </c>
      <c r="B93" s="60">
        <v>1</v>
      </c>
      <c r="C93" s="61"/>
      <c r="D93" s="61"/>
      <c r="E93" s="62"/>
      <c r="F93" s="2" t="s">
        <v>8</v>
      </c>
      <c r="G93" s="2" t="s">
        <v>8</v>
      </c>
      <c r="H93" s="4" t="s">
        <v>13</v>
      </c>
    </row>
    <row r="94" spans="1:13">
      <c r="A94" s="3" t="s">
        <v>28</v>
      </c>
      <c r="B94" s="57" t="s">
        <v>22</v>
      </c>
      <c r="C94" s="58"/>
      <c r="D94" s="58"/>
      <c r="E94" s="63"/>
      <c r="F94" s="2" t="s">
        <v>8</v>
      </c>
      <c r="G94" s="2" t="s">
        <v>8</v>
      </c>
      <c r="H94" s="4" t="s">
        <v>13</v>
      </c>
    </row>
    <row r="95" spans="1:13">
      <c r="A95" s="3" t="s">
        <v>11</v>
      </c>
      <c r="B95" s="23">
        <v>320.64</v>
      </c>
      <c r="C95" s="23">
        <v>317.77999999999997</v>
      </c>
      <c r="D95" s="23">
        <v>321.58</v>
      </c>
      <c r="E95" s="26">
        <f>(B95+C95+D95)/3</f>
        <v>320</v>
      </c>
      <c r="F95" s="2" t="s">
        <v>8</v>
      </c>
      <c r="G95" s="2" t="s">
        <v>8</v>
      </c>
      <c r="H95" s="4" t="s">
        <v>13</v>
      </c>
      <c r="I95" s="42"/>
      <c r="J95" s="42"/>
    </row>
    <row r="96" spans="1:13">
      <c r="A96" s="3" t="s">
        <v>12</v>
      </c>
      <c r="B96" s="5" t="s">
        <v>8</v>
      </c>
      <c r="C96" s="5" t="s">
        <v>8</v>
      </c>
      <c r="D96" s="5" t="s">
        <v>8</v>
      </c>
      <c r="E96" s="2" t="s">
        <v>8</v>
      </c>
      <c r="F96" s="6">
        <f>B93*E95</f>
        <v>320</v>
      </c>
      <c r="G96" s="6">
        <v>304</v>
      </c>
      <c r="H96" s="4" t="s">
        <v>13</v>
      </c>
      <c r="I96" s="42"/>
      <c r="J96" s="42"/>
      <c r="L96" s="1"/>
      <c r="M96" s="1"/>
    </row>
    <row r="97" spans="1:13" ht="25.5">
      <c r="A97" s="3" t="s">
        <v>7</v>
      </c>
      <c r="B97" s="60" t="s">
        <v>24</v>
      </c>
      <c r="C97" s="61"/>
      <c r="D97" s="61"/>
      <c r="E97" s="62"/>
      <c r="F97" s="2" t="s">
        <v>8</v>
      </c>
      <c r="G97" s="2" t="s">
        <v>8</v>
      </c>
      <c r="H97" s="5" t="s">
        <v>9</v>
      </c>
    </row>
    <row r="98" spans="1:13">
      <c r="A98" s="3" t="s">
        <v>10</v>
      </c>
      <c r="B98" s="60">
        <v>1</v>
      </c>
      <c r="C98" s="61"/>
      <c r="D98" s="61"/>
      <c r="E98" s="62"/>
      <c r="F98" s="2" t="s">
        <v>8</v>
      </c>
      <c r="G98" s="2" t="s">
        <v>8</v>
      </c>
      <c r="H98" s="4" t="s">
        <v>13</v>
      </c>
    </row>
    <row r="99" spans="1:13">
      <c r="A99" s="3" t="s">
        <v>28</v>
      </c>
      <c r="B99" s="57" t="s">
        <v>22</v>
      </c>
      <c r="C99" s="58"/>
      <c r="D99" s="58"/>
      <c r="E99" s="63"/>
      <c r="F99" s="2" t="s">
        <v>8</v>
      </c>
      <c r="G99" s="2" t="s">
        <v>8</v>
      </c>
      <c r="H99" s="4" t="s">
        <v>13</v>
      </c>
    </row>
    <row r="100" spans="1:13">
      <c r="A100" s="3" t="s">
        <v>11</v>
      </c>
      <c r="B100" s="27">
        <v>105.38</v>
      </c>
      <c r="C100" s="28">
        <v>104.5</v>
      </c>
      <c r="D100" s="29">
        <v>105.12</v>
      </c>
      <c r="E100" s="26">
        <f>(B100+C100+D100)/3</f>
        <v>105</v>
      </c>
      <c r="F100" s="2" t="s">
        <v>8</v>
      </c>
      <c r="G100" s="2" t="s">
        <v>8</v>
      </c>
      <c r="H100" s="4" t="s">
        <v>13</v>
      </c>
      <c r="I100" s="42"/>
      <c r="J100" s="42"/>
    </row>
    <row r="101" spans="1:13">
      <c r="A101" s="3" t="s">
        <v>12</v>
      </c>
      <c r="B101" s="5" t="s">
        <v>8</v>
      </c>
      <c r="C101" s="5" t="s">
        <v>8</v>
      </c>
      <c r="D101" s="5" t="s">
        <v>8</v>
      </c>
      <c r="E101" s="2" t="s">
        <v>8</v>
      </c>
      <c r="F101" s="6">
        <f>B98*E100</f>
        <v>105</v>
      </c>
      <c r="G101" s="6">
        <v>99.75</v>
      </c>
      <c r="H101" s="4" t="s">
        <v>13</v>
      </c>
      <c r="I101" s="42"/>
      <c r="J101" s="42"/>
      <c r="L101" s="1"/>
      <c r="M101" s="1"/>
    </row>
    <row r="102" spans="1:13" ht="25.5">
      <c r="A102" s="39" t="s">
        <v>7</v>
      </c>
      <c r="B102" s="77" t="s">
        <v>43</v>
      </c>
      <c r="C102" s="78"/>
      <c r="D102" s="78"/>
      <c r="E102" s="79"/>
      <c r="F102" s="30" t="s">
        <v>13</v>
      </c>
      <c r="G102" s="30" t="s">
        <v>13</v>
      </c>
      <c r="H102" s="18" t="s">
        <v>9</v>
      </c>
    </row>
    <row r="103" spans="1:13">
      <c r="A103" s="39" t="s">
        <v>10</v>
      </c>
      <c r="B103" s="80">
        <v>10</v>
      </c>
      <c r="C103" s="81"/>
      <c r="D103" s="81"/>
      <c r="E103" s="82"/>
      <c r="F103" s="30" t="s">
        <v>13</v>
      </c>
      <c r="G103" s="30" t="s">
        <v>13</v>
      </c>
      <c r="H103" s="18" t="s">
        <v>13</v>
      </c>
    </row>
    <row r="104" spans="1:13">
      <c r="A104" s="3" t="s">
        <v>28</v>
      </c>
      <c r="B104" s="77" t="s">
        <v>22</v>
      </c>
      <c r="C104" s="78"/>
      <c r="D104" s="78"/>
      <c r="E104" s="79"/>
      <c r="F104" s="30" t="s">
        <v>8</v>
      </c>
      <c r="G104" s="30" t="s">
        <v>8</v>
      </c>
      <c r="H104" s="18" t="s">
        <v>8</v>
      </c>
    </row>
    <row r="105" spans="1:13">
      <c r="A105" s="39" t="s">
        <v>11</v>
      </c>
      <c r="B105" s="30">
        <v>70.3</v>
      </c>
      <c r="C105" s="30">
        <v>75.3</v>
      </c>
      <c r="D105" s="30">
        <v>65.3</v>
      </c>
      <c r="E105" s="30">
        <f>(B105+C105+D105)/3</f>
        <v>70.3</v>
      </c>
      <c r="F105" s="30" t="s">
        <v>13</v>
      </c>
      <c r="G105" s="30" t="s">
        <v>13</v>
      </c>
      <c r="H105" s="18" t="s">
        <v>13</v>
      </c>
      <c r="I105" s="42"/>
      <c r="J105" s="42"/>
    </row>
    <row r="106" spans="1:13">
      <c r="A106" s="39" t="s">
        <v>14</v>
      </c>
      <c r="B106" s="31" t="s">
        <v>8</v>
      </c>
      <c r="C106" s="31" t="s">
        <v>8</v>
      </c>
      <c r="D106" s="31" t="s">
        <v>8</v>
      </c>
      <c r="E106" s="30" t="s">
        <v>8</v>
      </c>
      <c r="F106" s="30">
        <f>E105*B103</f>
        <v>703</v>
      </c>
      <c r="G106" s="30">
        <v>667.8</v>
      </c>
      <c r="H106" s="18" t="s">
        <v>13</v>
      </c>
      <c r="I106" s="42"/>
      <c r="J106" s="42"/>
      <c r="L106" s="1"/>
      <c r="M106" s="1"/>
    </row>
    <row r="107" spans="1:13" ht="25.5">
      <c r="A107" s="39" t="s">
        <v>7</v>
      </c>
      <c r="B107" s="77" t="s">
        <v>44</v>
      </c>
      <c r="C107" s="78"/>
      <c r="D107" s="78"/>
      <c r="E107" s="79"/>
      <c r="F107" s="30" t="s">
        <v>13</v>
      </c>
      <c r="G107" s="30" t="s">
        <v>13</v>
      </c>
      <c r="H107" s="18" t="s">
        <v>9</v>
      </c>
    </row>
    <row r="108" spans="1:13">
      <c r="A108" s="39" t="s">
        <v>10</v>
      </c>
      <c r="B108" s="80">
        <v>10</v>
      </c>
      <c r="C108" s="81"/>
      <c r="D108" s="81"/>
      <c r="E108" s="82"/>
      <c r="F108" s="30" t="s">
        <v>13</v>
      </c>
      <c r="G108" s="30" t="s">
        <v>13</v>
      </c>
      <c r="H108" s="18" t="s">
        <v>13</v>
      </c>
    </row>
    <row r="109" spans="1:13">
      <c r="A109" s="3" t="s">
        <v>28</v>
      </c>
      <c r="B109" s="77" t="s">
        <v>22</v>
      </c>
      <c r="C109" s="78"/>
      <c r="D109" s="78"/>
      <c r="E109" s="79"/>
      <c r="F109" s="30" t="s">
        <v>8</v>
      </c>
      <c r="G109" s="30" t="s">
        <v>8</v>
      </c>
      <c r="H109" s="18" t="s">
        <v>8</v>
      </c>
    </row>
    <row r="110" spans="1:13">
      <c r="A110" s="39" t="s">
        <v>11</v>
      </c>
      <c r="B110" s="30">
        <v>75</v>
      </c>
      <c r="C110" s="30">
        <v>78</v>
      </c>
      <c r="D110" s="30">
        <v>69</v>
      </c>
      <c r="E110" s="30">
        <f>(B110+C110+D110)/3</f>
        <v>74</v>
      </c>
      <c r="F110" s="30" t="s">
        <v>13</v>
      </c>
      <c r="G110" s="30" t="s">
        <v>13</v>
      </c>
      <c r="H110" s="18" t="s">
        <v>13</v>
      </c>
      <c r="I110" s="42"/>
      <c r="J110" s="42"/>
    </row>
    <row r="111" spans="1:13">
      <c r="A111" s="39" t="s">
        <v>14</v>
      </c>
      <c r="B111" s="31" t="s">
        <v>8</v>
      </c>
      <c r="C111" s="31" t="s">
        <v>8</v>
      </c>
      <c r="D111" s="31" t="s">
        <v>8</v>
      </c>
      <c r="E111" s="30" t="s">
        <v>8</v>
      </c>
      <c r="F111" s="30">
        <f>E110*B108</f>
        <v>740</v>
      </c>
      <c r="G111" s="30">
        <v>703</v>
      </c>
      <c r="H111" s="18" t="s">
        <v>13</v>
      </c>
      <c r="I111" s="42"/>
      <c r="J111" s="42"/>
      <c r="L111" s="1"/>
      <c r="M111" s="1"/>
    </row>
    <row r="112" spans="1:13" ht="25.5">
      <c r="A112" s="39" t="s">
        <v>7</v>
      </c>
      <c r="B112" s="77" t="s">
        <v>46</v>
      </c>
      <c r="C112" s="78"/>
      <c r="D112" s="78"/>
      <c r="E112" s="79"/>
      <c r="F112" s="30" t="s">
        <v>13</v>
      </c>
      <c r="G112" s="30" t="s">
        <v>13</v>
      </c>
      <c r="H112" s="18" t="s">
        <v>9</v>
      </c>
    </row>
    <row r="113" spans="1:13">
      <c r="A113" s="39" t="s">
        <v>10</v>
      </c>
      <c r="B113" s="80">
        <v>1</v>
      </c>
      <c r="C113" s="81"/>
      <c r="D113" s="81"/>
      <c r="E113" s="82"/>
      <c r="F113" s="30" t="s">
        <v>13</v>
      </c>
      <c r="G113" s="30" t="s">
        <v>13</v>
      </c>
      <c r="H113" s="18" t="s">
        <v>13</v>
      </c>
    </row>
    <row r="114" spans="1:13">
      <c r="A114" s="3" t="s">
        <v>28</v>
      </c>
      <c r="B114" s="77" t="s">
        <v>22</v>
      </c>
      <c r="C114" s="78"/>
      <c r="D114" s="78"/>
      <c r="E114" s="79"/>
      <c r="F114" s="30"/>
      <c r="G114" s="30"/>
      <c r="H114" s="18"/>
    </row>
    <row r="115" spans="1:13">
      <c r="A115" s="39" t="s">
        <v>11</v>
      </c>
      <c r="B115" s="30">
        <v>85</v>
      </c>
      <c r="C115" s="30">
        <v>90</v>
      </c>
      <c r="D115" s="30">
        <v>77</v>
      </c>
      <c r="E115" s="30">
        <f>(B115+C115+D115)/3</f>
        <v>84</v>
      </c>
      <c r="F115" s="30" t="s">
        <v>13</v>
      </c>
      <c r="G115" s="30" t="s">
        <v>13</v>
      </c>
      <c r="H115" s="18" t="s">
        <v>13</v>
      </c>
      <c r="I115" s="42"/>
      <c r="J115" s="42"/>
    </row>
    <row r="116" spans="1:13">
      <c r="A116" s="39" t="s">
        <v>14</v>
      </c>
      <c r="B116" s="31" t="s">
        <v>8</v>
      </c>
      <c r="C116" s="31" t="s">
        <v>8</v>
      </c>
      <c r="D116" s="31" t="s">
        <v>8</v>
      </c>
      <c r="E116" s="30" t="s">
        <v>8</v>
      </c>
      <c r="F116" s="30">
        <f>E115*B113</f>
        <v>84</v>
      </c>
      <c r="G116" s="30">
        <v>79.8</v>
      </c>
      <c r="H116" s="18" t="s">
        <v>13</v>
      </c>
      <c r="I116" s="42"/>
      <c r="J116" s="42"/>
      <c r="L116" s="1"/>
      <c r="M116" s="1"/>
    </row>
    <row r="117" spans="1:13" ht="25.5">
      <c r="A117" s="39" t="s">
        <v>7</v>
      </c>
      <c r="B117" s="77" t="s">
        <v>45</v>
      </c>
      <c r="C117" s="78"/>
      <c r="D117" s="78"/>
      <c r="E117" s="79"/>
      <c r="F117" s="30" t="s">
        <v>13</v>
      </c>
      <c r="G117" s="30" t="s">
        <v>13</v>
      </c>
      <c r="H117" s="18" t="s">
        <v>9</v>
      </c>
    </row>
    <row r="118" spans="1:13">
      <c r="A118" s="39" t="s">
        <v>10</v>
      </c>
      <c r="B118" s="80">
        <v>1</v>
      </c>
      <c r="C118" s="81"/>
      <c r="D118" s="81"/>
      <c r="E118" s="82"/>
      <c r="F118" s="30" t="s">
        <v>13</v>
      </c>
      <c r="G118" s="30" t="s">
        <v>13</v>
      </c>
      <c r="H118" s="18" t="s">
        <v>13</v>
      </c>
    </row>
    <row r="119" spans="1:13">
      <c r="A119" s="3" t="s">
        <v>28</v>
      </c>
      <c r="B119" s="77" t="s">
        <v>22</v>
      </c>
      <c r="C119" s="78"/>
      <c r="D119" s="78"/>
      <c r="E119" s="79"/>
      <c r="F119" s="30" t="s">
        <v>8</v>
      </c>
      <c r="G119" s="30" t="s">
        <v>8</v>
      </c>
      <c r="H119" s="18" t="s">
        <v>8</v>
      </c>
    </row>
    <row r="120" spans="1:13">
      <c r="A120" s="39" t="s">
        <v>11</v>
      </c>
      <c r="B120" s="30">
        <v>90</v>
      </c>
      <c r="C120" s="30">
        <v>93</v>
      </c>
      <c r="D120" s="30">
        <v>84</v>
      </c>
      <c r="E120" s="30">
        <f>(B120+C120+D120)/3</f>
        <v>89</v>
      </c>
      <c r="F120" s="30" t="s">
        <v>13</v>
      </c>
      <c r="G120" s="30" t="s">
        <v>13</v>
      </c>
      <c r="H120" s="18" t="s">
        <v>13</v>
      </c>
      <c r="I120" s="42"/>
      <c r="J120" s="42"/>
    </row>
    <row r="121" spans="1:13">
      <c r="A121" s="39" t="s">
        <v>14</v>
      </c>
      <c r="B121" s="31" t="s">
        <v>8</v>
      </c>
      <c r="C121" s="31" t="s">
        <v>8</v>
      </c>
      <c r="D121" s="31" t="s">
        <v>8</v>
      </c>
      <c r="E121" s="30" t="s">
        <v>8</v>
      </c>
      <c r="F121" s="30">
        <f>E120*B118</f>
        <v>89</v>
      </c>
      <c r="G121" s="30">
        <v>84.55</v>
      </c>
      <c r="H121" s="18" t="s">
        <v>13</v>
      </c>
      <c r="I121" s="42"/>
      <c r="J121" s="42"/>
      <c r="L121" s="1"/>
      <c r="M121" s="1"/>
    </row>
    <row r="122" spans="1:13" ht="25.5">
      <c r="A122" s="39" t="s">
        <v>7</v>
      </c>
      <c r="B122" s="77" t="s">
        <v>47</v>
      </c>
      <c r="C122" s="78"/>
      <c r="D122" s="78"/>
      <c r="E122" s="79"/>
      <c r="F122" s="30" t="s">
        <v>13</v>
      </c>
      <c r="G122" s="30" t="s">
        <v>13</v>
      </c>
      <c r="H122" s="18" t="s">
        <v>9</v>
      </c>
    </row>
    <row r="123" spans="1:13">
      <c r="A123" s="39" t="s">
        <v>10</v>
      </c>
      <c r="B123" s="80">
        <v>1</v>
      </c>
      <c r="C123" s="81"/>
      <c r="D123" s="81"/>
      <c r="E123" s="82"/>
      <c r="F123" s="30" t="s">
        <v>13</v>
      </c>
      <c r="G123" s="30" t="s">
        <v>13</v>
      </c>
      <c r="H123" s="18" t="s">
        <v>13</v>
      </c>
    </row>
    <row r="124" spans="1:13">
      <c r="A124" s="3" t="s">
        <v>28</v>
      </c>
      <c r="B124" s="77" t="s">
        <v>22</v>
      </c>
      <c r="C124" s="78"/>
      <c r="D124" s="78"/>
      <c r="E124" s="79"/>
      <c r="F124" s="30" t="s">
        <v>13</v>
      </c>
      <c r="G124" s="30" t="s">
        <v>13</v>
      </c>
      <c r="H124" s="18" t="s">
        <v>13</v>
      </c>
    </row>
    <row r="125" spans="1:13">
      <c r="A125" s="17" t="s">
        <v>11</v>
      </c>
      <c r="B125" s="30">
        <v>95</v>
      </c>
      <c r="C125" s="30">
        <v>97</v>
      </c>
      <c r="D125" s="30">
        <v>87</v>
      </c>
      <c r="E125" s="30">
        <f>(B125+C125+D125)/3</f>
        <v>93</v>
      </c>
      <c r="F125" s="30" t="s">
        <v>13</v>
      </c>
      <c r="G125" s="30" t="s">
        <v>13</v>
      </c>
      <c r="H125" s="18" t="s">
        <v>13</v>
      </c>
      <c r="I125" s="42"/>
      <c r="J125" s="42"/>
    </row>
    <row r="126" spans="1:13">
      <c r="A126" s="17" t="s">
        <v>14</v>
      </c>
      <c r="B126" s="31" t="s">
        <v>8</v>
      </c>
      <c r="C126" s="31" t="s">
        <v>8</v>
      </c>
      <c r="D126" s="31" t="s">
        <v>8</v>
      </c>
      <c r="E126" s="30" t="s">
        <v>8</v>
      </c>
      <c r="F126" s="30">
        <f>E125*B123</f>
        <v>93</v>
      </c>
      <c r="G126" s="30">
        <v>88.35</v>
      </c>
      <c r="H126" s="18" t="s">
        <v>13</v>
      </c>
      <c r="I126" s="42"/>
      <c r="J126" s="42"/>
      <c r="L126" s="1"/>
      <c r="M126" s="1"/>
    </row>
    <row r="127" spans="1:13">
      <c r="A127" s="74" t="s">
        <v>14</v>
      </c>
      <c r="B127" s="75"/>
      <c r="C127" s="75"/>
      <c r="D127" s="75"/>
      <c r="E127" s="76"/>
      <c r="F127" s="7">
        <f>SUM(F12:F126)</f>
        <v>1256193.98</v>
      </c>
      <c r="G127" s="7">
        <f>SUM(G12:G126)</f>
        <v>1193393.21</v>
      </c>
      <c r="H127" s="4" t="s">
        <v>13</v>
      </c>
      <c r="J127" s="1"/>
    </row>
    <row r="128" spans="1:13" ht="15" customHeight="1">
      <c r="A128" s="71" t="s">
        <v>15</v>
      </c>
      <c r="B128" s="72"/>
      <c r="C128" s="72"/>
      <c r="D128" s="72"/>
      <c r="E128" s="73"/>
      <c r="F128" s="44">
        <f>SUM(F127*18)/118</f>
        <v>191622.81050847459</v>
      </c>
      <c r="G128" s="44">
        <f>SUM(G127*18)/118</f>
        <v>182043.03203389831</v>
      </c>
      <c r="H128" s="45" t="s">
        <v>13</v>
      </c>
      <c r="I128" s="43"/>
    </row>
    <row r="129" spans="1:9" ht="15" customHeight="1">
      <c r="A129" s="54" t="s">
        <v>50</v>
      </c>
      <c r="B129" s="55"/>
      <c r="C129" s="55"/>
      <c r="D129" s="55"/>
      <c r="E129" s="56"/>
      <c r="F129" s="46"/>
      <c r="G129" s="46">
        <v>1008417.14</v>
      </c>
      <c r="H129" s="47"/>
      <c r="I129" s="43"/>
    </row>
    <row r="130" spans="1:9">
      <c r="A130" s="11" t="s">
        <v>18</v>
      </c>
      <c r="B130" s="12">
        <v>43130</v>
      </c>
      <c r="C130" s="13"/>
      <c r="D130" s="13"/>
      <c r="E130" s="13"/>
      <c r="F130" s="21"/>
      <c r="G130" s="21"/>
    </row>
    <row r="131" spans="1:9">
      <c r="A131" s="11" t="s">
        <v>19</v>
      </c>
      <c r="B131" s="14" t="s">
        <v>20</v>
      </c>
      <c r="C131" s="13"/>
      <c r="D131" s="13"/>
      <c r="E131" s="13"/>
      <c r="F131" s="21"/>
      <c r="G131" s="21"/>
    </row>
    <row r="132" spans="1:9">
      <c r="A132" s="11" t="s">
        <v>21</v>
      </c>
      <c r="B132" s="11"/>
      <c r="C132" s="11"/>
      <c r="D132" s="14"/>
      <c r="E132" s="14"/>
      <c r="F132" s="21"/>
      <c r="G132" s="21"/>
    </row>
    <row r="134" spans="1:9" ht="5.25" customHeight="1"/>
    <row r="135" spans="1:9" hidden="1"/>
    <row r="136" spans="1:9" hidden="1"/>
    <row r="137" spans="1:9" hidden="1"/>
    <row r="138" spans="1:9" hidden="1"/>
    <row r="139" spans="1:9" hidden="1"/>
    <row r="140" spans="1:9" hidden="1"/>
    <row r="141" spans="1:9" hidden="1"/>
    <row r="142" spans="1:9" hidden="1"/>
    <row r="143" spans="1:9" hidden="1"/>
    <row r="144" spans="1:9" hidden="1"/>
  </sheetData>
  <mergeCells count="80">
    <mergeCell ref="B123:E123"/>
    <mergeCell ref="B124:E124"/>
    <mergeCell ref="B114:E114"/>
    <mergeCell ref="B117:E117"/>
    <mergeCell ref="B118:E118"/>
    <mergeCell ref="B119:E119"/>
    <mergeCell ref="B122:E122"/>
    <mergeCell ref="B107:E107"/>
    <mergeCell ref="B108:E108"/>
    <mergeCell ref="B109:E109"/>
    <mergeCell ref="B112:E112"/>
    <mergeCell ref="B113:E113"/>
    <mergeCell ref="B98:E98"/>
    <mergeCell ref="B99:E99"/>
    <mergeCell ref="B102:E102"/>
    <mergeCell ref="B103:E103"/>
    <mergeCell ref="B104:E104"/>
    <mergeCell ref="B89:E89"/>
    <mergeCell ref="B92:E92"/>
    <mergeCell ref="B93:E93"/>
    <mergeCell ref="B94:E94"/>
    <mergeCell ref="B97:E97"/>
    <mergeCell ref="B82:E82"/>
    <mergeCell ref="B83:E83"/>
    <mergeCell ref="B84:E84"/>
    <mergeCell ref="B87:E87"/>
    <mergeCell ref="B88:E88"/>
    <mergeCell ref="B78:E78"/>
    <mergeCell ref="B79:E79"/>
    <mergeCell ref="B49:E49"/>
    <mergeCell ref="B57:E57"/>
    <mergeCell ref="B58:E58"/>
    <mergeCell ref="B59:E59"/>
    <mergeCell ref="B62:E62"/>
    <mergeCell ref="B12:E12"/>
    <mergeCell ref="B13:E13"/>
    <mergeCell ref="A128:E128"/>
    <mergeCell ref="A127:E127"/>
    <mergeCell ref="B52:E52"/>
    <mergeCell ref="B53:E53"/>
    <mergeCell ref="B54:E54"/>
    <mergeCell ref="B63:E63"/>
    <mergeCell ref="B64:E64"/>
    <mergeCell ref="B67:E67"/>
    <mergeCell ref="B68:E68"/>
    <mergeCell ref="B69:E69"/>
    <mergeCell ref="B72:E72"/>
    <mergeCell ref="B73:E73"/>
    <mergeCell ref="B74:E74"/>
    <mergeCell ref="B77:E77"/>
    <mergeCell ref="B48:E48"/>
    <mergeCell ref="B33:E33"/>
    <mergeCell ref="B37:E37"/>
    <mergeCell ref="B38:E38"/>
    <mergeCell ref="B42:E42"/>
    <mergeCell ref="B43:E43"/>
    <mergeCell ref="A8:A10"/>
    <mergeCell ref="A4:H4"/>
    <mergeCell ref="D2:H2"/>
    <mergeCell ref="H8:H10"/>
    <mergeCell ref="E8:E10"/>
    <mergeCell ref="F8:F10"/>
    <mergeCell ref="B8:D10"/>
    <mergeCell ref="G8:G10"/>
    <mergeCell ref="A129:E129"/>
    <mergeCell ref="B14:E14"/>
    <mergeCell ref="B18:E18"/>
    <mergeCell ref="B47:E47"/>
    <mergeCell ref="B22:E22"/>
    <mergeCell ref="B23:E23"/>
    <mergeCell ref="B27:E27"/>
    <mergeCell ref="B28:E28"/>
    <mergeCell ref="B32:E32"/>
    <mergeCell ref="B44:E44"/>
    <mergeCell ref="B39:E39"/>
    <mergeCell ref="B34:E34"/>
    <mergeCell ref="B29:E29"/>
    <mergeCell ref="B24:E24"/>
    <mergeCell ref="B19:E19"/>
    <mergeCell ref="B17:E17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zoomScale="130" zoomScaleSheetLayoutView="130" workbookViewId="0">
      <selection activeCell="B27" sqref="B27"/>
    </sheetView>
  </sheetViews>
  <sheetFormatPr defaultRowHeight="15"/>
  <cols>
    <col min="1" max="1" width="5.85546875" bestFit="1" customWidth="1"/>
    <col min="2" max="2" width="39.5703125" customWidth="1"/>
    <col min="3" max="3" width="12.42578125" bestFit="1" customWidth="1"/>
    <col min="4" max="4" width="10.7109375" customWidth="1"/>
    <col min="5" max="5" width="10.42578125" customWidth="1"/>
    <col min="6" max="6" width="12.7109375" customWidth="1"/>
  </cols>
  <sheetData>
    <row r="1" spans="1:6">
      <c r="A1" s="85" t="s">
        <v>83</v>
      </c>
      <c r="B1" s="85"/>
      <c r="C1" s="85"/>
      <c r="D1" s="85"/>
      <c r="E1" s="85"/>
      <c r="F1" s="85"/>
    </row>
    <row r="2" spans="1:6">
      <c r="A2" s="86" t="s">
        <v>85</v>
      </c>
      <c r="B2" s="86"/>
      <c r="C2" s="86"/>
      <c r="D2" s="86"/>
      <c r="E2" s="86"/>
      <c r="F2" s="86"/>
    </row>
    <row r="3" spans="1:6" ht="25.5" customHeight="1">
      <c r="A3" s="87"/>
      <c r="B3" s="87"/>
      <c r="C3" s="87"/>
      <c r="D3" s="87"/>
      <c r="E3" s="87"/>
      <c r="F3" s="87"/>
    </row>
    <row r="4" spans="1:6">
      <c r="A4" s="48" t="s">
        <v>51</v>
      </c>
      <c r="B4" s="48" t="s">
        <v>52</v>
      </c>
      <c r="C4" s="48" t="s">
        <v>53</v>
      </c>
      <c r="D4" s="48" t="s">
        <v>54</v>
      </c>
      <c r="E4" s="48"/>
      <c r="F4" s="48"/>
    </row>
    <row r="5" spans="1:6" ht="15" customHeight="1">
      <c r="A5" s="49">
        <v>1</v>
      </c>
      <c r="B5" s="50" t="s">
        <v>56</v>
      </c>
      <c r="C5" s="53" t="s">
        <v>80</v>
      </c>
      <c r="D5" s="49">
        <v>1.64</v>
      </c>
      <c r="E5" s="51"/>
      <c r="F5" s="51"/>
    </row>
    <row r="6" spans="1:6">
      <c r="A6" s="49">
        <v>2</v>
      </c>
      <c r="B6" s="50" t="s">
        <v>65</v>
      </c>
      <c r="C6" s="53" t="s">
        <v>80</v>
      </c>
      <c r="D6" s="49">
        <v>3.85</v>
      </c>
      <c r="E6" s="51"/>
      <c r="F6" s="51"/>
    </row>
    <row r="7" spans="1:6">
      <c r="A7" s="49">
        <v>3</v>
      </c>
      <c r="B7" s="50" t="s">
        <v>69</v>
      </c>
      <c r="C7" s="53" t="s">
        <v>78</v>
      </c>
      <c r="D7" s="49">
        <v>1640</v>
      </c>
      <c r="E7" s="51"/>
      <c r="F7" s="51"/>
    </row>
    <row r="8" spans="1:6">
      <c r="A8" s="49">
        <v>4</v>
      </c>
      <c r="B8" s="50" t="s">
        <v>70</v>
      </c>
      <c r="C8" s="53" t="s">
        <v>55</v>
      </c>
      <c r="D8" s="49">
        <v>7</v>
      </c>
      <c r="E8" s="51"/>
      <c r="F8" s="51"/>
    </row>
    <row r="9" spans="1:6">
      <c r="A9" s="49">
        <v>5</v>
      </c>
      <c r="B9" s="50" t="s">
        <v>71</v>
      </c>
      <c r="C9" s="53" t="s">
        <v>80</v>
      </c>
      <c r="D9" s="49">
        <v>0.59</v>
      </c>
      <c r="E9" s="51"/>
      <c r="F9" s="51"/>
    </row>
    <row r="10" spans="1:6" ht="26.25">
      <c r="A10" s="49">
        <v>6</v>
      </c>
      <c r="B10" s="50" t="s">
        <v>57</v>
      </c>
      <c r="C10" s="53" t="s">
        <v>82</v>
      </c>
      <c r="D10" s="49">
        <v>80</v>
      </c>
      <c r="E10" s="51"/>
      <c r="F10" s="51"/>
    </row>
    <row r="11" spans="1:6">
      <c r="A11" s="49">
        <v>7</v>
      </c>
      <c r="B11" s="50" t="s">
        <v>68</v>
      </c>
      <c r="C11" s="53" t="s">
        <v>55</v>
      </c>
      <c r="D11" s="49">
        <v>5</v>
      </c>
      <c r="E11" s="51"/>
      <c r="F11" s="51"/>
    </row>
    <row r="12" spans="1:6" ht="39" customHeight="1">
      <c r="A12" s="49">
        <v>8</v>
      </c>
      <c r="B12" s="50" t="s">
        <v>86</v>
      </c>
      <c r="C12" s="53" t="s">
        <v>55</v>
      </c>
      <c r="D12" s="49">
        <v>130</v>
      </c>
      <c r="E12" s="51"/>
      <c r="F12" s="51"/>
    </row>
    <row r="13" spans="1:6">
      <c r="A13" s="49">
        <v>9</v>
      </c>
      <c r="B13" s="50" t="s">
        <v>58</v>
      </c>
      <c r="C13" s="53" t="s">
        <v>81</v>
      </c>
      <c r="D13" s="49">
        <v>1</v>
      </c>
      <c r="E13" s="51"/>
      <c r="F13" s="51"/>
    </row>
    <row r="14" spans="1:6">
      <c r="A14" s="49">
        <v>10</v>
      </c>
      <c r="B14" s="50" t="s">
        <v>72</v>
      </c>
      <c r="C14" s="53" t="s">
        <v>80</v>
      </c>
      <c r="D14" s="49">
        <v>0.01</v>
      </c>
      <c r="E14" s="51"/>
      <c r="F14" s="51"/>
    </row>
    <row r="15" spans="1:6">
      <c r="A15" s="49">
        <v>11</v>
      </c>
      <c r="B15" s="50" t="s">
        <v>73</v>
      </c>
      <c r="C15" s="53" t="s">
        <v>79</v>
      </c>
      <c r="D15" s="49">
        <v>1</v>
      </c>
      <c r="E15" s="51"/>
      <c r="F15" s="51"/>
    </row>
    <row r="16" spans="1:6" ht="26.25">
      <c r="A16" s="49">
        <v>12</v>
      </c>
      <c r="B16" s="50" t="s">
        <v>74</v>
      </c>
      <c r="C16" s="53" t="s">
        <v>79</v>
      </c>
      <c r="D16" s="49">
        <v>1</v>
      </c>
      <c r="E16" s="51"/>
      <c r="F16" s="51"/>
    </row>
    <row r="17" spans="1:6" ht="26.25">
      <c r="A17" s="49">
        <v>13</v>
      </c>
      <c r="B17" s="50" t="s">
        <v>59</v>
      </c>
      <c r="C17" s="53" t="s">
        <v>78</v>
      </c>
      <c r="D17" s="49">
        <v>10</v>
      </c>
      <c r="E17" s="51"/>
      <c r="F17" s="51"/>
    </row>
    <row r="18" spans="1:6">
      <c r="A18" s="49">
        <v>14</v>
      </c>
      <c r="B18" s="50" t="s">
        <v>60</v>
      </c>
      <c r="C18" s="53" t="s">
        <v>78</v>
      </c>
      <c r="D18" s="49">
        <v>10</v>
      </c>
      <c r="E18" s="51"/>
      <c r="F18" s="51"/>
    </row>
    <row r="19" spans="1:6">
      <c r="A19" s="49">
        <v>15</v>
      </c>
      <c r="B19" s="50" t="s">
        <v>66</v>
      </c>
      <c r="C19" s="53" t="s">
        <v>78</v>
      </c>
      <c r="D19" s="49">
        <v>1</v>
      </c>
      <c r="E19" s="51"/>
      <c r="F19" s="51"/>
    </row>
    <row r="20" spans="1:6">
      <c r="A20" s="49">
        <v>16</v>
      </c>
      <c r="B20" s="50" t="s">
        <v>75</v>
      </c>
      <c r="C20" s="53" t="s">
        <v>78</v>
      </c>
      <c r="D20" s="49">
        <v>1</v>
      </c>
      <c r="E20" s="51"/>
      <c r="F20" s="51"/>
    </row>
    <row r="21" spans="1:6">
      <c r="A21" s="49">
        <v>17</v>
      </c>
      <c r="B21" s="50" t="s">
        <v>76</v>
      </c>
      <c r="C21" s="53" t="s">
        <v>78</v>
      </c>
      <c r="D21" s="49">
        <v>1</v>
      </c>
      <c r="E21" s="51"/>
      <c r="F21" s="51"/>
    </row>
    <row r="22" spans="1:6" ht="26.25">
      <c r="A22" s="49">
        <v>18</v>
      </c>
      <c r="B22" s="50" t="s">
        <v>24</v>
      </c>
      <c r="C22" s="53" t="s">
        <v>78</v>
      </c>
      <c r="D22" s="49">
        <v>1</v>
      </c>
      <c r="E22" s="51"/>
      <c r="F22" s="51"/>
    </row>
    <row r="23" spans="1:6">
      <c r="A23" s="49">
        <v>19</v>
      </c>
      <c r="B23" s="50" t="s">
        <v>61</v>
      </c>
      <c r="C23" s="53" t="s">
        <v>77</v>
      </c>
      <c r="D23" s="49">
        <v>10</v>
      </c>
      <c r="E23" s="51"/>
      <c r="F23" s="51"/>
    </row>
    <row r="24" spans="1:6">
      <c r="A24" s="49">
        <v>20</v>
      </c>
      <c r="B24" s="50" t="s">
        <v>67</v>
      </c>
      <c r="C24" s="53" t="s">
        <v>77</v>
      </c>
      <c r="D24" s="49">
        <v>10</v>
      </c>
      <c r="E24" s="51"/>
      <c r="F24" s="51"/>
    </row>
    <row r="25" spans="1:6" ht="26.25">
      <c r="A25" s="49">
        <v>21</v>
      </c>
      <c r="B25" s="50" t="s">
        <v>62</v>
      </c>
      <c r="C25" s="53" t="s">
        <v>77</v>
      </c>
      <c r="D25" s="49">
        <v>1</v>
      </c>
      <c r="E25" s="51"/>
      <c r="F25" s="51"/>
    </row>
    <row r="26" spans="1:6" ht="26.25">
      <c r="A26" s="49">
        <v>22</v>
      </c>
      <c r="B26" s="50" t="s">
        <v>63</v>
      </c>
      <c r="C26" s="53" t="s">
        <v>77</v>
      </c>
      <c r="D26" s="49">
        <v>1</v>
      </c>
      <c r="E26" s="51"/>
      <c r="F26" s="51"/>
    </row>
    <row r="27" spans="1:6" ht="26.25">
      <c r="A27" s="49">
        <v>23</v>
      </c>
      <c r="B27" s="50" t="s">
        <v>64</v>
      </c>
      <c r="C27" s="53" t="s">
        <v>77</v>
      </c>
      <c r="D27" s="49">
        <v>1</v>
      </c>
      <c r="E27" s="51"/>
      <c r="F27" s="51"/>
    </row>
    <row r="28" spans="1:6">
      <c r="A28" s="91" t="s">
        <v>87</v>
      </c>
      <c r="B28" s="92"/>
      <c r="C28" s="92"/>
      <c r="D28" s="92"/>
      <c r="E28" s="93"/>
      <c r="F28" s="52"/>
    </row>
    <row r="29" spans="1:6">
      <c r="A29" s="88"/>
      <c r="B29" s="89"/>
      <c r="C29" s="89"/>
      <c r="D29" s="89"/>
      <c r="E29" s="90"/>
      <c r="F29" s="52"/>
    </row>
    <row r="32" spans="1:6">
      <c r="B32" s="83"/>
      <c r="D32" s="83"/>
      <c r="E32" s="84"/>
      <c r="F32" s="84"/>
    </row>
    <row r="33" spans="2:7">
      <c r="B33" s="84"/>
      <c r="D33" s="84"/>
      <c r="E33" s="84"/>
      <c r="F33" s="84"/>
    </row>
    <row r="34" spans="2:7">
      <c r="B34" s="84"/>
      <c r="D34" s="84"/>
      <c r="E34" s="84"/>
      <c r="F34" s="84"/>
      <c r="G34" s="1"/>
    </row>
    <row r="35" spans="2:7">
      <c r="B35" s="84"/>
      <c r="D35" s="84"/>
      <c r="E35" s="84"/>
      <c r="F35" s="84"/>
    </row>
    <row r="36" spans="2:7">
      <c r="B36" s="84"/>
      <c r="D36" s="84"/>
      <c r="E36" s="84"/>
      <c r="F36" s="84"/>
    </row>
  </sheetData>
  <mergeCells count="6">
    <mergeCell ref="A29:E29"/>
    <mergeCell ref="A28:E28"/>
    <mergeCell ref="A2:F3"/>
    <mergeCell ref="A1:F1"/>
    <mergeCell ref="B32:B36"/>
    <mergeCell ref="D32:F3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спецификация</vt:lpstr>
      <vt:lpstr>Лист1!OLE_LINK755</vt:lpstr>
      <vt:lpstr>Лист1!Область_печати</vt:lpstr>
      <vt:lpstr>спецификация!Область_печати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2018-03-26T07:25:12Z</cp:lastPrinted>
  <dcterms:created xsi:type="dcterms:W3CDTF">2016-03-03T09:40:20Z</dcterms:created>
  <dcterms:modified xsi:type="dcterms:W3CDTF">2018-03-28T12:39:18Z</dcterms:modified>
</cp:coreProperties>
</file>