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Отделка" sheetId="1" r:id="rId3"/>
    <sheet state="hidden" name="Оборудование" sheetId="2" r:id="rId4"/>
    <sheet state="hidden" name="Сантехника" sheetId="3" r:id="rId5"/>
    <sheet state="visible" name="Электрика" sheetId="4" r:id="rId6"/>
    <sheet state="hidden" name="Двери" sheetId="5" r:id="rId7"/>
  </sheets>
  <definedNames/>
  <calcPr/>
</workbook>
</file>

<file path=xl/sharedStrings.xml><?xml version="1.0" encoding="utf-8"?>
<sst xmlns="http://schemas.openxmlformats.org/spreadsheetml/2006/main" count="484" uniqueCount="259">
  <si>
    <t>САНТЕХНИЧЕСКОЕ ОБОРУДОВАНИЕ</t>
  </si>
  <si>
    <t>Поз.</t>
  </si>
  <si>
    <t>Наименование помещения</t>
  </si>
  <si>
    <t>Наименование (характеристика) материала</t>
  </si>
  <si>
    <t>Ед. изм.</t>
  </si>
  <si>
    <t>Кол.</t>
  </si>
  <si>
    <t>ООО "Сантехкомплект"</t>
  </si>
  <si>
    <t>Аналог</t>
  </si>
  <si>
    <t>РДС Строй</t>
  </si>
  <si>
    <t xml:space="preserve">ИП Лаптев Андрей </t>
  </si>
  <si>
    <t>ОТДЕЛКА СТЕН</t>
  </si>
  <si>
    <t xml:space="preserve"> ТД "Сантехпоставка"</t>
  </si>
  <si>
    <t>1</t>
  </si>
  <si>
    <t>Кухня</t>
  </si>
  <si>
    <t>Эра</t>
  </si>
  <si>
    <t>Экоплан</t>
  </si>
  <si>
    <t>Ремонтдома</t>
  </si>
  <si>
    <t>Мойка из нержавеющей  стали
«КромРус» 50*60 см. (0,4мм).</t>
  </si>
  <si>
    <t>Решетка вентиляционная приточно-вытяжная АБС Производитель: Виенто  Артикул:
447734</t>
  </si>
  <si>
    <t>шт.</t>
  </si>
  <si>
    <t>Прихожая, жилая комната, коридор, кладовая, кухня</t>
  </si>
  <si>
    <t>Улучшенная подготовка, обои на флизелиновой основе под покраску, ИПА 0261030-00F.</t>
  </si>
  <si>
    <t>м2</t>
  </si>
  <si>
    <t>11922.02</t>
  </si>
  <si>
    <t>Обои ИПА виниловые на флизелиновой основе (4) (0261030f)</t>
  </si>
  <si>
    <t>2</t>
  </si>
  <si>
    <t>Подстолье под мойку 50х60 см из ламинированного ДСП белый Т05
ЛЗСФ</t>
  </si>
  <si>
    <t>3</t>
  </si>
  <si>
    <t>Смеситель для кухни Rossinka
Silvermix S35-24</t>
  </si>
  <si>
    <t>Фартук рабочей зоны кухни</t>
  </si>
  <si>
    <t>Керамическая  плитка Kerama Marazzi
Веджвуд белый грань 15037,
150х400 мм</t>
  </si>
  <si>
    <t>4</t>
  </si>
  <si>
    <t>160.34</t>
  </si>
  <si>
    <t>Ванная комната, санузел</t>
  </si>
  <si>
    <t>Kerama Marazzi в реновацию РДС Строй не допускает к отгрузкам</t>
  </si>
  <si>
    <t>Полярс</t>
  </si>
  <si>
    <t xml:space="preserve">ВИЕНТО 100С </t>
  </si>
  <si>
    <t xml:space="preserve"> ВЕНТС 100 Д</t>
  </si>
  <si>
    <t>Затирка швов плитки - в тон плитки
Ceresit</t>
  </si>
  <si>
    <t>САНТЕХПРОМ.  Ванна стальная ОПТИМО L 1700x700x400  мм. в комплекте  с ножками  СТ ТОО
38913683-02-2007</t>
  </si>
  <si>
    <t>кг</t>
  </si>
  <si>
    <t xml:space="preserve">2. Затирка БЕЛАЯ Bergauf  "KITT", 25 кг (56шт/под) </t>
  </si>
  <si>
    <t>Вытяжной  вентилятор  РВС Полярис 100
Код товара:  372718</t>
  </si>
  <si>
    <t>5</t>
  </si>
  <si>
    <t>Санузлы, ванная комната</t>
  </si>
  <si>
    <t>Экран для ванной из МДФ</t>
  </si>
  <si>
    <t>1760.07</t>
  </si>
  <si>
    <t>6</t>
  </si>
  <si>
    <t>Смеситель для ванны Rossinka
Silvermix S-35-31</t>
  </si>
  <si>
    <t xml:space="preserve">Terminus </t>
  </si>
  <si>
    <t>7</t>
  </si>
  <si>
    <t>АРГО</t>
  </si>
  <si>
    <t>Ника Simple</t>
  </si>
  <si>
    <t>563.48</t>
  </si>
  <si>
    <t>РМС Россия: RACK-9 Стойка для душа
Цвет покрытия корпуса: хром В комплекте:  мыльница, держатель для душа, крепления</t>
  </si>
  <si>
    <t>8</t>
  </si>
  <si>
    <t>Полотенцесушитель водяной
АРГО М-50-50 ТУ4951-001-
73870861-2005</t>
  </si>
  <si>
    <t>Люк технологический, металлический с покрытием  полимерной  эмалью. EVECS ЛТ3030Мп/э  П, цвет - белый</t>
  </si>
  <si>
    <t>80</t>
  </si>
  <si>
    <t>нет</t>
  </si>
  <si>
    <t>Балкон остекленный</t>
  </si>
  <si>
    <t>САНИТА Самарский  умывальник
575х445 мм. с отв., без крепления. САНИТА Самарский  пьедестал напольный.</t>
  </si>
  <si>
    <t>Штукатурка  по сетке. Высококачественная подготовка поверхности.  Высококачественная окраска водоэмульсионной краской для наружных работ</t>
  </si>
  <si>
    <t>488</t>
  </si>
  <si>
    <t xml:space="preserve">Штукатурка цементная  для фасада и цоколя Bergauf "Unter Bau", 25 кг (56шт/под)
Краска </t>
  </si>
  <si>
    <t>170,35 р/меш</t>
  </si>
  <si>
    <t>СПЕЦИФИКАЦИЯ ЭЛЕКТРОТЕХНИЧЕСКОГО ОБОРУДОВАНИЯ</t>
  </si>
  <si>
    <t>Краска фасадная "ПУТЕВАЯ" /ВД - АК - 1180/ супербелая, 14 кг (44шт/под.)</t>
  </si>
  <si>
    <t>456 р/банка</t>
  </si>
  <si>
    <t>Балкон не остекленный</t>
  </si>
  <si>
    <t>52.01</t>
  </si>
  <si>
    <t>ООО "Каневской ЗГА"</t>
  </si>
  <si>
    <t>Штукатурка цементная  для фасада и цоколя Bergauf "Unter Bau", 25 кг (56шт/под)</t>
  </si>
  <si>
    <t>Merlion</t>
  </si>
  <si>
    <t>ООО "АЛЬТА",</t>
  </si>
  <si>
    <t>30</t>
  </si>
  <si>
    <t>Электрическая плита
отдельностоящая Flama AE1406W Рабочая поверхность эмалированная
Электрическая духовка, 50 л Переключатели поворотные Количество конфорок: 4
Габариты (ШхГхВ): 50x54x85 см
Кол-во режимов работы духовки 4
Двойное стекло дверцы духовки</t>
  </si>
  <si>
    <t>9</t>
  </si>
  <si>
    <t>Уголок внешний. Раскладка  ПВХ 7н 01ц</t>
  </si>
  <si>
    <t>м.пог.</t>
  </si>
  <si>
    <t>Смеситель для умывальника
Rossinka Silvermix RS27-11</t>
  </si>
  <si>
    <t>750</t>
  </si>
  <si>
    <t>8,76 р/пог.м</t>
  </si>
  <si>
    <t>Уголок внутренний. Раскладка  ПВХ 7н 01ц</t>
  </si>
  <si>
    <t>82.5</t>
  </si>
  <si>
    <t>ОТДЕЛКА ПОЛА</t>
  </si>
  <si>
    <t>10</t>
  </si>
  <si>
    <t>САНИТА Самарский  умывальник
475х345 мм. с отв., без крепления. САНИТА Самарский  пьедестал напольный.</t>
  </si>
  <si>
    <t>20</t>
  </si>
  <si>
    <t>Жилая комната, кладовая</t>
  </si>
  <si>
    <t>Ламинат KRONOSPAN  "Кастелло Классик" класс 32 артикул НЗ 4282 "Дуб Рейкьявик" и Порилекс НПЭ подложка 3мм*1000*50м</t>
  </si>
  <si>
    <t>11</t>
  </si>
  <si>
    <t>САНТЕК АНИМО Унитаз компакт, косой выпуск, с двойной кнопкой слива, 2-х режимная сливная арматура, сиденье полипропилен, WH302133 + гофра</t>
  </si>
  <si>
    <t>Ламин. пол "Кастелло Классик" НЗ 4282 "Дуб Рейкьявик" (1 пач.=2,22 кв.м)(1285х192х8) 52 пач.в под
Если количество больше 6000 м2 цена ниже</t>
  </si>
  <si>
    <t>Порилекс НПЭ подложка 3мм*1000*50м (50м2 упак)</t>
  </si>
  <si>
    <t>607,73 р/ рул</t>
  </si>
  <si>
    <t>Плинтус ПВХ с кабель-каналом
Т.ПЛАСТ в тон пола - дуб светлый 077.</t>
  </si>
  <si>
    <t xml:space="preserve">декопласт
Плинтус с мягким краем 2,5 м/шт. 142 дуб беленый (45 шт./уп.)EKOLINE
Плинтус с мягким краем 2,5 м/шт. 153 граб (45 шт./уп.) EKOLINE
без фурнитуры
</t>
  </si>
  <si>
    <t>14,72 р/пог м</t>
  </si>
  <si>
    <t>Кухня, прихожая</t>
  </si>
  <si>
    <t>Керамогранит  Kerama Marazzi
SG150600N  Престон светлый,
402х402х9 мм</t>
  </si>
  <si>
    <t>1407.72</t>
  </si>
  <si>
    <t>Затирка швов плитки - в тон плитки Ceresit</t>
  </si>
  <si>
    <t>377.09</t>
  </si>
  <si>
    <t>1316.24</t>
  </si>
  <si>
    <t>декопласт</t>
  </si>
  <si>
    <t>Санузел, ванная комната</t>
  </si>
  <si>
    <t>288.13</t>
  </si>
  <si>
    <t>77.28</t>
  </si>
  <si>
    <t>Керамогранит  Estima
300х300х9мм    ST01</t>
  </si>
  <si>
    <t>160.17</t>
  </si>
  <si>
    <t>Керамогранит ST01 30x30x8 мм св-серый неполированный (1,53/61,2 кв.м)</t>
  </si>
  <si>
    <t>431,76 р/м2</t>
  </si>
  <si>
    <t>Плинтус из керамогранита нарезка
Estima 300х100х9мм    ST01</t>
  </si>
  <si>
    <t>507.9</t>
  </si>
  <si>
    <t>Плинтус ST01- 7х30-Непол.</t>
  </si>
  <si>
    <t>260 р/пог.м</t>
  </si>
  <si>
    <t>Балкон
не остекленный</t>
  </si>
  <si>
    <t>30.95</t>
  </si>
  <si>
    <t>211.97</t>
  </si>
  <si>
    <t>9.15</t>
  </si>
  <si>
    <t>Т-образный профиль для сопряжения разных типов покрытий</t>
  </si>
  <si>
    <t>Порог стыкоперекрывающий
ПС 04-3,900,087  дуб белёный 35мм
(скрытый крепёж)</t>
  </si>
  <si>
    <t>233.2</t>
  </si>
  <si>
    <t>Алюминиевый уголок (изделие)</t>
  </si>
  <si>
    <t>Уголок алюминиевый</t>
  </si>
  <si>
    <t>67.6</t>
  </si>
  <si>
    <t>ОТДЕЛКА ПОТОЛКА</t>
  </si>
  <si>
    <t>Жилая комната, прихожая, кухня, кладовая</t>
  </si>
  <si>
    <t>Подвесной потолок из 2-х листов гипсокартона б=9,5мм(по комплектной системе КНАУФ П-113). Улучшенная подготовка. Покраска латексной краской "Оптимист" W203 супер белая матовая</t>
  </si>
  <si>
    <t>3085.4</t>
  </si>
  <si>
    <t xml:space="preserve">Комплект состоящий из в один слой ГКЛ по П-113:
Анкер-клин MAN 6x37/40 (100)
Гипсокартон ГКЛ / 9,5 х1200 х 2500 / "КНАУФ" (68 лист./уп.) /арт. 275106
Дюбель-гвоздь SM-L 6/40 (0,2)
Подвес профиля прямой П60х27 "Кнауф" (100 шт.) (арт. 71500)
Профиль направляющий ПН 28/27, 3м (1008 м/уп.) Кнауф (арт. 100628)
Профиль потолочный ПП 60/27 , 3м (540 м/уп.) Кнауф (арт. 176337/60135)
Лента бумажная KNAUF 52х50хS перф. (арт. 214685)
Соединитель профилей П60х27 одноуровневый (краб) "Кнауф" (50 шт.) (арт. 69938)
Удлинитель профиля П60х27 "Кнауф" (100 шт.) (арт. 60747)
Шпаклевка "Фуген", 25 кг. 170091 (45)
Саморез гипс/металл мелкая резьба 3,5х25 мм (1)
Саморезы для крепления металлических профилей СМК(клоп) острые 3,5х11 (1)
</t>
  </si>
  <si>
    <t>347,50 р/м2 (комплект) в один слой ГКЛ по П-113</t>
  </si>
  <si>
    <t>Краска для потолков. 14 кг. "ОПТИМИСТ W203" супербелая, матовая, латексная (44шт/под.)</t>
  </si>
  <si>
    <t>556 р/банка</t>
  </si>
  <si>
    <t>Потолочный  плинтус "Киндекор" М 50
50/50. Покраска латексной краской
«Оптимист»  W203 супер белая матовая.</t>
  </si>
  <si>
    <t>3269.24</t>
  </si>
  <si>
    <t>Улучшенная  подготовка.  Покраска водоэмульсионной краской для наружных работ (цвет - белый по RAL
9010)</t>
  </si>
  <si>
    <t>225.41</t>
  </si>
  <si>
    <t>Краска фасадная "ПУТЕВАЯ" /ВД - АК - 1180/ супербелая, 14 кг (44шт/под.) + RAL 9010</t>
  </si>
  <si>
    <t>Комплект реечного потолка для ванной Албес 1,35х0,9м An85a, цвет белый матовый с раскладкой</t>
  </si>
  <si>
    <t>268.45</t>
  </si>
  <si>
    <t xml:space="preserve">Комплект состоящий из:
Рейка АN85А  белый матовый RUS 3м (216 м.п./уп.)    
Раскладка ASN белый матовый RUS L=3 м (240 п. м/уп.)      
Гребенка ВТN  L=4м (80 м.п./уп.)
 Комплект подвесов "Альфа-V"  0,5 м     
Уголок "Албес" PL 19х24 белый стальной L=3м (135 м.п./уп.) 
Анкер-клин MAN 6x37/40 (100) </t>
  </si>
  <si>
    <t>781 р/м2 комплект</t>
  </si>
  <si>
    <t>712.2</t>
  </si>
  <si>
    <t>Улучшенная подготовка. Обои на флизелиновой основе под покраску, ИПА 0261030-00F</t>
  </si>
  <si>
    <t>14239,06</t>
  </si>
  <si>
    <t>43,32 р/м2</t>
  </si>
  <si>
    <t>Керамическая плитка Kerama Marazzi Веджвуд белый грань 15037, 150х400 мм</t>
  </si>
  <si>
    <t>206,78</t>
  </si>
  <si>
    <t>Затирка швов плитки, цвет в тон плитки</t>
  </si>
  <si>
    <t>50,28</t>
  </si>
  <si>
    <t>Ванная комната, санузел.</t>
  </si>
  <si>
    <t>2183,58</t>
  </si>
  <si>
    <t>479,78</t>
  </si>
  <si>
    <t>Ревизионный люк технологический, металлический  с покрытием полимерной эмалью. EVECS ЛТ3030Мп/э П</t>
  </si>
  <si>
    <t>96</t>
  </si>
  <si>
    <t>Штукатурка по сетке. Высококачественная подготовка поверхности. Высококачественная окраска водоэмульсионной краской для наружных работ</t>
  </si>
  <si>
    <t>522,94</t>
  </si>
  <si>
    <t>ОСВЕТИТЕЛЬНЫЕ ПРИБОРЫ,  ВЫКЛЮЧАТЕЛИ</t>
  </si>
  <si>
    <t>Балкон неостекленный</t>
  </si>
  <si>
    <t>32,6</t>
  </si>
  <si>
    <t>74</t>
  </si>
  <si>
    <t>№</t>
  </si>
  <si>
    <t>Гостиная</t>
  </si>
  <si>
    <t>Люстра « Камила», 151
НСБ 01-5х60-120</t>
  </si>
  <si>
    <t>Уголок внешний, пластиковый, полукруглый</t>
  </si>
  <si>
    <t>пм</t>
  </si>
  <si>
    <t>530,06</t>
  </si>
  <si>
    <t>не понятно</t>
  </si>
  <si>
    <t>Уголок внутреннийпластиковый, полукруглый</t>
  </si>
  <si>
    <t>185</t>
  </si>
  <si>
    <t>Улучшенная подготовка. Покраска водоэмульсионной краской для наружных работ (цвет - белый по RAL 9010)</t>
  </si>
  <si>
    <t>317,17</t>
  </si>
  <si>
    <t>Прихожая, спальня</t>
  </si>
  <si>
    <t>Люстра « Камила», 131
НСБ 01-3х60-133</t>
  </si>
  <si>
    <t>Краска на выбор</t>
  </si>
  <si>
    <t>Светильник  «Шар» 250
НСО 17-150-300</t>
  </si>
  <si>
    <t>наименование</t>
  </si>
  <si>
    <t>Санузел, ванная комната, кладовая</t>
  </si>
  <si>
    <t>Светильник  IP44, G23
«ЛПО3041-2х9»</t>
  </si>
  <si>
    <t>цена (руб.)</t>
  </si>
  <si>
    <t>Выключатель одноклавишный</t>
  </si>
  <si>
    <t>расход в 2-а слоя (кг/м2)</t>
  </si>
  <si>
    <t>количество банок</t>
  </si>
  <si>
    <t>Выключатель  одноклавишный СП Кварта 10А IP20 бел. ВС10-1-0-КБ  ИЭК</t>
  </si>
  <si>
    <t>сумма</t>
  </si>
  <si>
    <t>Выключатель двухклавишный</t>
  </si>
  <si>
    <t>Выключатель  двухклавишный СП Кварта 10А IP20 бел. ВС10-2-0-КБ  ИЭК</t>
  </si>
  <si>
    <t>Выключатель
двухклавишный
с розеткой в одном блоке</t>
  </si>
  <si>
    <t>Выключатель  двухклавишный СП Кварта 10А IP20 бел. ВС10-2-0-КБ  ИЭК с розеткой в одном блоке</t>
  </si>
  <si>
    <t>РОЗЕТКИ, ЩИТЫ</t>
  </si>
  <si>
    <t>Розетки (гостиная, спальня, прихожая, кухня)</t>
  </si>
  <si>
    <t>Розетка штепсельная одноместная для скрытой установки, 16А, 250В, с заземляющим контактом, с защитной шторкой IEK</t>
  </si>
  <si>
    <t>Розетки
влагостойкие (санузел, ванная комната)</t>
  </si>
  <si>
    <t>Розетка штепсельная  двойная,
влагостойкая,  16А, 250В, с заземляющим  контактом, с защитной шторкой и крышкой IEK</t>
  </si>
  <si>
    <t>Розетка для электрической плиты (розетка + вилка)</t>
  </si>
  <si>
    <t>Разъем штепсельный  для плиты , 40А,
250В, IP20 (розетка + вилка)  РШВШ 1 ф. 40А карболит Белый (Елкон) 12/72</t>
  </si>
  <si>
    <t>Абонентская  радио розетка</t>
  </si>
  <si>
    <t>Радио розетка РПВ-1-2-30</t>
  </si>
  <si>
    <t>Телевизионная розетка</t>
  </si>
  <si>
    <t>Телевизионная розетка РК10-КБ
«Кварта» RJ45 8P8C IEK цвет белый</t>
  </si>
  <si>
    <t>Телефонная розетка</t>
  </si>
  <si>
    <t>Телефонная  розетка РК10-КБ
«Кварта» RJ45 8P8C IEK цвет белый</t>
  </si>
  <si>
    <t>Розетка для интернета</t>
  </si>
  <si>
    <t>Интернет розетка РК10-КБ «Кварта» RJ45 8P8C IEK цвет белый</t>
  </si>
  <si>
    <t>0,35 кг/м2</t>
  </si>
  <si>
    <t>Щит силовой</t>
  </si>
  <si>
    <t>Щиток квартирный, степень защиты IP31</t>
  </si>
  <si>
    <t>Щит слаботочный</t>
  </si>
  <si>
    <t>Шкаф ПВХ (250х300х150) для роутера IEK</t>
  </si>
  <si>
    <r>
      <rPr>
        <rFont val="Arial"/>
        <color rgb="FF000000"/>
        <sz val="7.0"/>
      </rPr>
      <t>РОЗЕТКИ,</t>
    </r>
    <r>
      <rPr>
        <rFont val="Arial"/>
        <color rgb="FF000000"/>
        <sz val="7.0"/>
      </rPr>
      <t xml:space="preserve"> </t>
    </r>
    <r>
      <rPr>
        <rFont val="Arial"/>
        <color rgb="FF000000"/>
        <sz val="7.0"/>
      </rPr>
      <t>ЩИТЫ</t>
    </r>
  </si>
  <si>
    <r>
      <rPr>
        <rFont val="Arial"/>
        <color rgb="FF000000"/>
        <sz val="7.0"/>
      </rPr>
      <t>1</t>
    </r>
  </si>
  <si>
    <r>
      <rPr>
        <rFont val="Arial"/>
        <color rgb="FF000000"/>
        <sz val="7.0"/>
      </rPr>
      <t>Розетк</t>
    </r>
    <r>
      <rPr>
        <rFont val="Arial"/>
        <color rgb="FF000000"/>
        <sz val="7.0"/>
      </rPr>
      <t>и</t>
    </r>
    <r>
      <rPr>
        <rFont val="Arial"/>
        <color rgb="FF000000"/>
        <sz val="7.0"/>
      </rPr>
      <t xml:space="preserve"> </t>
    </r>
    <r>
      <rPr>
        <rFont val="Arial"/>
        <color rgb="FF000000"/>
        <sz val="7.0"/>
      </rPr>
      <t>(гостиная,</t>
    </r>
    <r>
      <rPr>
        <rFont val="Arial"/>
        <color rgb="FF000000"/>
        <sz val="7.0"/>
      </rPr>
      <t xml:space="preserve"> </t>
    </r>
    <r>
      <rPr>
        <rFont val="Arial"/>
        <color rgb="FF000000"/>
        <sz val="7.0"/>
      </rPr>
      <t>спальня,</t>
    </r>
    <r>
      <rPr>
        <rFont val="Arial"/>
        <color rgb="FF000000"/>
        <sz val="7.0"/>
      </rPr>
      <t xml:space="preserve"> </t>
    </r>
    <r>
      <rPr>
        <rFont val="Arial"/>
        <color rgb="FF000000"/>
        <sz val="7.0"/>
      </rPr>
      <t>прихожая</t>
    </r>
    <r>
      <rPr>
        <rFont val="Arial"/>
        <color rgb="FF000000"/>
        <sz val="7.0"/>
      </rPr>
      <t>,</t>
    </r>
    <r>
      <rPr>
        <rFont val="Arial"/>
        <color rgb="FF000000"/>
        <sz val="7.0"/>
      </rPr>
      <t xml:space="preserve"> </t>
    </r>
    <r>
      <rPr>
        <rFont val="Arial"/>
        <color rgb="FF000000"/>
        <sz val="7.0"/>
      </rPr>
      <t>кухня)</t>
    </r>
  </si>
  <si>
    <r>
      <rPr>
        <rFont val="Arial"/>
        <color rgb="FF000000"/>
        <sz val="7.0"/>
      </rPr>
      <t>Розетк</t>
    </r>
    <r>
      <rPr>
        <rFont val="Arial"/>
        <color rgb="FF000000"/>
        <sz val="7.0"/>
      </rPr>
      <t>а</t>
    </r>
    <r>
      <rPr>
        <rFont val="Arial"/>
        <color rgb="FF000000"/>
        <sz val="7.0"/>
      </rPr>
      <t xml:space="preserve"> </t>
    </r>
    <r>
      <rPr>
        <rFont val="Arial"/>
        <color rgb="FF000000"/>
        <sz val="7.0"/>
      </rPr>
      <t>штепсельна</t>
    </r>
    <r>
      <rPr>
        <rFont val="Arial"/>
        <color rgb="FF000000"/>
        <sz val="7.0"/>
      </rPr>
      <t>я</t>
    </r>
    <r>
      <rPr>
        <rFont val="Arial"/>
        <color rgb="FF000000"/>
        <sz val="7.0"/>
      </rPr>
      <t xml:space="preserve"> </t>
    </r>
    <r>
      <rPr>
        <rFont val="Arial"/>
        <color rgb="FF000000"/>
        <sz val="7.0"/>
      </rPr>
      <t>одноместна</t>
    </r>
    <r>
      <rPr>
        <rFont val="Arial"/>
        <color rgb="FF000000"/>
        <sz val="7.0"/>
      </rPr>
      <t>я</t>
    </r>
    <r>
      <rPr>
        <rFont val="Arial"/>
        <color rgb="FF000000"/>
        <sz val="7.0"/>
      </rPr>
      <t xml:space="preserve"> </t>
    </r>
    <r>
      <rPr>
        <rFont val="Arial"/>
        <color rgb="FF000000"/>
        <sz val="7.0"/>
      </rPr>
      <t xml:space="preserve"> </t>
    </r>
    <r>
      <rPr>
        <rFont val="Arial"/>
        <color rgb="FF000000"/>
        <sz val="7.0"/>
      </rPr>
      <t>дл</t>
    </r>
    <r>
      <rPr>
        <rFont val="Arial"/>
        <color rgb="FF000000"/>
        <sz val="7.0"/>
      </rPr>
      <t>я</t>
    </r>
    <r>
      <rPr>
        <rFont val="Arial"/>
        <color rgb="FF000000"/>
        <sz val="7.0"/>
      </rPr>
      <t xml:space="preserve"> </t>
    </r>
    <r>
      <rPr>
        <rFont val="Arial"/>
        <color rgb="FF000000"/>
        <sz val="7.0"/>
      </rPr>
      <t>скрытой</t>
    </r>
    <r>
      <rPr>
        <rFont val="Arial"/>
        <color rgb="FF000000"/>
        <sz val="7.0"/>
      </rPr>
      <t xml:space="preserve"> </t>
    </r>
    <r>
      <rPr>
        <rFont val="Arial"/>
        <color rgb="FF000000"/>
        <sz val="7.0"/>
      </rPr>
      <t>установки</t>
    </r>
    <r>
      <rPr>
        <rFont val="Arial"/>
        <color rgb="FF000000"/>
        <sz val="7.0"/>
      </rPr>
      <t>,</t>
    </r>
    <r>
      <rPr>
        <rFont val="Arial"/>
        <color rgb="FF000000"/>
        <sz val="7.0"/>
      </rPr>
      <t xml:space="preserve"> </t>
    </r>
    <r>
      <rPr>
        <rFont val="Arial"/>
        <color rgb="FF000000"/>
        <sz val="7.0"/>
      </rPr>
      <t>16А,</t>
    </r>
    <r>
      <rPr>
        <rFont val="Arial"/>
        <color rgb="FF000000"/>
        <sz val="7.0"/>
      </rPr>
      <t xml:space="preserve"> </t>
    </r>
    <r>
      <rPr>
        <rFont val="Arial"/>
        <color rgb="FF000000"/>
        <sz val="7.0"/>
      </rPr>
      <t>250В,</t>
    </r>
    <r>
      <rPr>
        <rFont val="Arial"/>
        <color rgb="FF000000"/>
        <sz val="7.0"/>
      </rPr>
      <t xml:space="preserve"> </t>
    </r>
    <r>
      <rPr>
        <rFont val="Arial"/>
        <color rgb="FF000000"/>
        <sz val="7.0"/>
      </rPr>
      <t>с</t>
    </r>
    <r>
      <rPr>
        <rFont val="Arial"/>
        <color rgb="FF000000"/>
        <sz val="7.0"/>
      </rPr>
      <t xml:space="preserve"> </t>
    </r>
    <r>
      <rPr>
        <rFont val="Arial"/>
        <color rgb="FF000000"/>
        <sz val="7.0"/>
      </rPr>
      <t>заземляющим</t>
    </r>
    <r>
      <rPr>
        <rFont val="Arial"/>
        <color rgb="FF000000"/>
        <sz val="7.0"/>
      </rPr>
      <t xml:space="preserve"> </t>
    </r>
    <r>
      <rPr>
        <rFont val="Arial"/>
        <color rgb="FF000000"/>
        <sz val="7.0"/>
      </rPr>
      <t>контактом,</t>
    </r>
    <r>
      <rPr>
        <rFont val="Arial"/>
        <color rgb="FF000000"/>
        <sz val="7.0"/>
      </rPr>
      <t xml:space="preserve"> </t>
    </r>
    <r>
      <rPr>
        <rFont val="Arial"/>
        <color rgb="FF000000"/>
        <sz val="7.0"/>
      </rPr>
      <t>с</t>
    </r>
    <r>
      <rPr>
        <rFont val="Arial"/>
        <color rgb="FF000000"/>
        <sz val="7.0"/>
      </rPr>
      <t xml:space="preserve"> </t>
    </r>
    <r>
      <rPr>
        <rFont val="Arial"/>
        <color rgb="FF000000"/>
        <sz val="7.0"/>
      </rPr>
      <t>защитной</t>
    </r>
    <r>
      <rPr>
        <rFont val="Arial"/>
        <color rgb="FF000000"/>
        <sz val="7.0"/>
      </rPr>
      <t xml:space="preserve"> </t>
    </r>
    <r>
      <rPr>
        <rFont val="Arial"/>
        <color rgb="FF000000"/>
        <sz val="7.0"/>
      </rPr>
      <t>шторкой</t>
    </r>
    <r>
      <rPr>
        <rFont val="Arial"/>
        <color rgb="FF000000"/>
        <sz val="7.0"/>
      </rPr>
      <t xml:space="preserve"> </t>
    </r>
    <r>
      <rPr>
        <rFont val="Arial"/>
        <color rgb="FF000000"/>
        <sz val="7.0"/>
      </rPr>
      <t>IEK</t>
    </r>
  </si>
  <si>
    <r>
      <rPr>
        <rFont val="Arial"/>
        <color rgb="FF000000"/>
        <sz val="7.0"/>
      </rPr>
      <t>шт.</t>
    </r>
  </si>
  <si>
    <r>
      <rPr>
        <rFont val="Arial"/>
        <color rgb="FF000000"/>
        <sz val="7.0"/>
      </rPr>
      <t>2</t>
    </r>
  </si>
  <si>
    <r>
      <rPr>
        <rFont val="Arial"/>
        <color rgb="FF000000"/>
        <sz val="7.0"/>
      </rPr>
      <t>Розетк</t>
    </r>
    <r>
      <rPr>
        <rFont val="Arial"/>
        <color rgb="FF000000"/>
        <sz val="7.0"/>
      </rPr>
      <t>и</t>
    </r>
    <r>
      <rPr>
        <rFont val="Arial"/>
        <color rgb="FF000000"/>
        <sz val="7.0"/>
      </rPr>
      <t xml:space="preserve"> </t>
    </r>
    <r>
      <rPr>
        <rFont val="Arial"/>
        <color rgb="FF000000"/>
        <sz val="7.0"/>
      </rPr>
      <t xml:space="preserve">влагостойкие
</t>
    </r>
    <r>
      <rPr>
        <rFont val="Arial"/>
        <color rgb="FF000000"/>
        <sz val="7.0"/>
      </rPr>
      <t>(</t>
    </r>
    <r>
      <rPr>
        <rFont val="Arial"/>
        <color rgb="FF000000"/>
        <sz val="7.0"/>
      </rPr>
      <t>санузел</t>
    </r>
    <r>
      <rPr>
        <rFont val="Arial"/>
        <color rgb="FF000000"/>
        <sz val="7.0"/>
      </rPr>
      <t>,</t>
    </r>
    <r>
      <rPr>
        <rFont val="Arial"/>
        <color rgb="FF000000"/>
        <sz val="7.0"/>
      </rPr>
      <t xml:space="preserve"> </t>
    </r>
    <r>
      <rPr>
        <rFont val="Arial"/>
        <color rgb="FF000000"/>
        <sz val="7.0"/>
      </rPr>
      <t>ванная</t>
    </r>
    <r>
      <rPr>
        <rFont val="Arial"/>
        <color rgb="FF000000"/>
        <sz val="7.0"/>
      </rPr>
      <t xml:space="preserve"> </t>
    </r>
    <r>
      <rPr>
        <rFont val="Arial"/>
        <color rgb="FF000000"/>
        <sz val="7.0"/>
      </rPr>
      <t>комната</t>
    </r>
    <r>
      <rPr>
        <rFont val="Arial"/>
        <color rgb="FF000000"/>
        <sz val="7.0"/>
      </rPr>
      <t>)</t>
    </r>
  </si>
  <si>
    <r>
      <rPr>
        <rFont val="Arial"/>
        <color rgb="FF000000"/>
        <sz val="7.0"/>
      </rPr>
      <t>Розетк</t>
    </r>
    <r>
      <rPr>
        <rFont val="Arial"/>
        <color rgb="FF000000"/>
        <sz val="7.0"/>
      </rPr>
      <t>а</t>
    </r>
    <r>
      <rPr>
        <rFont val="Arial"/>
        <color rgb="FF000000"/>
        <sz val="7.0"/>
      </rPr>
      <t xml:space="preserve"> </t>
    </r>
    <r>
      <rPr>
        <rFont val="Arial"/>
        <color rgb="FF000000"/>
        <sz val="7.0"/>
      </rPr>
      <t>штепсельна</t>
    </r>
    <r>
      <rPr>
        <rFont val="Arial"/>
        <color rgb="FF000000"/>
        <sz val="7.0"/>
      </rPr>
      <t>я</t>
    </r>
    <r>
      <rPr>
        <rFont val="Arial"/>
        <color rgb="FF000000"/>
        <sz val="7.0"/>
      </rPr>
      <t xml:space="preserve"> </t>
    </r>
    <r>
      <rPr>
        <rFont val="Arial"/>
        <color rgb="FF000000"/>
        <sz val="7.0"/>
      </rPr>
      <t>одноместна</t>
    </r>
    <r>
      <rPr>
        <rFont val="Arial"/>
        <color rgb="FF000000"/>
        <sz val="7.0"/>
      </rPr>
      <t>я</t>
    </r>
    <r>
      <rPr>
        <rFont val="Arial"/>
        <color rgb="FF000000"/>
        <sz val="7.0"/>
      </rPr>
      <t xml:space="preserve"> </t>
    </r>
    <r>
      <rPr>
        <rFont val="Arial"/>
        <color rgb="FF000000"/>
        <sz val="7.0"/>
      </rPr>
      <t xml:space="preserve"> </t>
    </r>
    <r>
      <rPr>
        <rFont val="Arial"/>
        <color rgb="FF000000"/>
        <sz val="7.0"/>
      </rPr>
      <t>дл</t>
    </r>
    <r>
      <rPr>
        <rFont val="Arial"/>
        <color rgb="FF000000"/>
        <sz val="7.0"/>
      </rPr>
      <t>я</t>
    </r>
    <r>
      <rPr>
        <rFont val="Arial"/>
        <color rgb="FF000000"/>
        <sz val="7.0"/>
      </rPr>
      <t xml:space="preserve"> </t>
    </r>
    <r>
      <rPr>
        <rFont val="Arial"/>
        <color rgb="FF000000"/>
        <sz val="7.0"/>
      </rPr>
      <t>скрытой</t>
    </r>
    <r>
      <rPr>
        <rFont val="Arial"/>
        <color rgb="FF000000"/>
        <sz val="7.0"/>
      </rPr>
      <t xml:space="preserve"> </t>
    </r>
    <r>
      <rPr>
        <rFont val="Arial"/>
        <color rgb="FF000000"/>
        <sz val="7.0"/>
      </rPr>
      <t>установки</t>
    </r>
    <r>
      <rPr>
        <rFont val="Arial"/>
        <color rgb="FF000000"/>
        <sz val="7.0"/>
      </rPr>
      <t>,</t>
    </r>
    <r>
      <rPr>
        <rFont val="Arial"/>
        <color rgb="FF000000"/>
        <sz val="7.0"/>
      </rPr>
      <t xml:space="preserve"> </t>
    </r>
    <r>
      <rPr>
        <rFont val="Arial"/>
        <color rgb="FF000000"/>
        <sz val="7.0"/>
      </rPr>
      <t>16А,</t>
    </r>
    <r>
      <rPr>
        <rFont val="Arial"/>
        <color rgb="FF000000"/>
        <sz val="7.0"/>
      </rPr>
      <t xml:space="preserve"> </t>
    </r>
    <r>
      <rPr>
        <rFont val="Arial"/>
        <color rgb="FF000000"/>
        <sz val="7.0"/>
      </rPr>
      <t>250В,</t>
    </r>
    <r>
      <rPr>
        <rFont val="Arial"/>
        <color rgb="FF000000"/>
        <sz val="7.0"/>
      </rPr>
      <t xml:space="preserve"> </t>
    </r>
    <r>
      <rPr>
        <rFont val="Arial"/>
        <color rgb="FF000000"/>
        <sz val="7.0"/>
      </rPr>
      <t>с</t>
    </r>
    <r>
      <rPr>
        <rFont val="Arial"/>
        <color rgb="FF000000"/>
        <sz val="7.0"/>
      </rPr>
      <t xml:space="preserve"> </t>
    </r>
    <r>
      <rPr>
        <rFont val="Arial"/>
        <color rgb="FF000000"/>
        <sz val="7.0"/>
      </rPr>
      <t>заземляющим</t>
    </r>
    <r>
      <rPr>
        <rFont val="Arial"/>
        <color rgb="FF000000"/>
        <sz val="7.0"/>
      </rPr>
      <t xml:space="preserve"> </t>
    </r>
    <r>
      <rPr>
        <rFont val="Arial"/>
        <color rgb="FF000000"/>
        <sz val="7.0"/>
      </rPr>
      <t>контактом,</t>
    </r>
    <r>
      <rPr>
        <rFont val="Arial"/>
        <color rgb="FF000000"/>
        <sz val="7.0"/>
      </rPr>
      <t xml:space="preserve"> </t>
    </r>
    <r>
      <rPr>
        <rFont val="Arial"/>
        <color rgb="FF000000"/>
        <sz val="7.0"/>
      </rPr>
      <t>с</t>
    </r>
    <r>
      <rPr>
        <rFont val="Arial"/>
        <color rgb="FF000000"/>
        <sz val="7.0"/>
      </rPr>
      <t xml:space="preserve"> </t>
    </r>
    <r>
      <rPr>
        <rFont val="Arial"/>
        <color rgb="FF000000"/>
        <sz val="7.0"/>
      </rPr>
      <t>защитной</t>
    </r>
    <r>
      <rPr>
        <rFont val="Arial"/>
        <color rgb="FF000000"/>
        <sz val="7.0"/>
      </rPr>
      <t xml:space="preserve"> </t>
    </r>
    <r>
      <rPr>
        <rFont val="Arial"/>
        <color rgb="FF000000"/>
        <sz val="7.0"/>
      </rPr>
      <t>шторкой</t>
    </r>
    <r>
      <rPr>
        <rFont val="Arial"/>
        <color rgb="FF000000"/>
        <sz val="7.0"/>
      </rPr>
      <t xml:space="preserve"> </t>
    </r>
    <r>
      <rPr>
        <rFont val="Arial"/>
        <color rgb="FF000000"/>
        <sz val="7.0"/>
      </rPr>
      <t>IEK</t>
    </r>
  </si>
  <si>
    <r>
      <rPr>
        <rFont val="Arial"/>
        <color rgb="FF000000"/>
        <sz val="7.0"/>
      </rPr>
      <t>шт.</t>
    </r>
  </si>
  <si>
    <r>
      <rPr>
        <rFont val="Arial"/>
        <color rgb="FF000000"/>
        <sz val="7.0"/>
      </rPr>
      <t>3</t>
    </r>
  </si>
  <si>
    <r>
      <rPr>
        <rFont val="Arial"/>
        <color rgb="FF000000"/>
        <sz val="7.0"/>
      </rPr>
      <t>Розетк</t>
    </r>
    <r>
      <rPr>
        <rFont val="Arial"/>
        <color rgb="FF000000"/>
        <sz val="7.0"/>
      </rPr>
      <t>а</t>
    </r>
    <r>
      <rPr>
        <rFont val="Arial"/>
        <color rgb="FF000000"/>
        <sz val="7.0"/>
      </rPr>
      <t xml:space="preserve"> </t>
    </r>
    <r>
      <rPr>
        <rFont val="Arial"/>
        <color rgb="FF000000"/>
        <sz val="7.0"/>
      </rPr>
      <t>для</t>
    </r>
    <r>
      <rPr>
        <rFont val="Arial"/>
        <color rgb="FF000000"/>
        <sz val="7.0"/>
      </rPr>
      <t xml:space="preserve"> </t>
    </r>
    <r>
      <rPr>
        <rFont val="Arial"/>
        <color rgb="FF000000"/>
        <sz val="7.0"/>
      </rPr>
      <t>электрической</t>
    </r>
    <r>
      <rPr>
        <rFont val="Arial"/>
        <color rgb="FF000000"/>
        <sz val="7.0"/>
      </rPr>
      <t xml:space="preserve"> </t>
    </r>
    <r>
      <rPr>
        <rFont val="Arial"/>
        <color rgb="FF000000"/>
        <sz val="7.0"/>
      </rPr>
      <t xml:space="preserve"> </t>
    </r>
    <r>
      <rPr>
        <rFont val="Arial"/>
        <color rgb="FF000000"/>
        <sz val="7.0"/>
      </rPr>
      <t>плиты</t>
    </r>
    <r>
      <rPr>
        <rFont val="Arial"/>
        <color rgb="FF000000"/>
        <sz val="7.0"/>
      </rPr>
      <t xml:space="preserve"> </t>
    </r>
    <r>
      <rPr>
        <rFont val="Arial"/>
        <color rgb="FF000000"/>
        <sz val="7.0"/>
      </rPr>
      <t>(кухня)</t>
    </r>
  </si>
  <si>
    <r>
      <rPr>
        <rFont val="Arial"/>
        <color rgb="FF000000"/>
        <sz val="7.0"/>
      </rPr>
      <t>Разъе</t>
    </r>
    <r>
      <rPr>
        <rFont val="Arial"/>
        <color rgb="FF000000"/>
        <sz val="7.0"/>
      </rPr>
      <t>м</t>
    </r>
    <r>
      <rPr>
        <rFont val="Arial"/>
        <color rgb="FF000000"/>
        <sz val="7.0"/>
      </rPr>
      <t xml:space="preserve"> </t>
    </r>
    <r>
      <rPr>
        <rFont val="Arial"/>
        <color rgb="FF000000"/>
        <sz val="7.0"/>
      </rPr>
      <t>штепсельны</t>
    </r>
    <r>
      <rPr>
        <rFont val="Arial"/>
        <color rgb="FF000000"/>
        <sz val="7.0"/>
      </rPr>
      <t>й</t>
    </r>
    <r>
      <rPr>
        <rFont val="Arial"/>
        <color rgb="FF000000"/>
        <sz val="7.0"/>
      </rPr>
      <t xml:space="preserve"> </t>
    </r>
    <r>
      <rPr>
        <rFont val="Arial"/>
        <color rgb="FF000000"/>
        <sz val="7.0"/>
      </rPr>
      <t xml:space="preserve"> </t>
    </r>
    <r>
      <rPr>
        <rFont val="Arial"/>
        <color rgb="FF000000"/>
        <sz val="7.0"/>
      </rPr>
      <t>40А,</t>
    </r>
    <r>
      <rPr>
        <rFont val="Arial"/>
        <color rgb="FF000000"/>
        <sz val="7.0"/>
      </rPr>
      <t xml:space="preserve"> </t>
    </r>
    <r>
      <rPr>
        <rFont val="Arial"/>
        <color rgb="FF000000"/>
        <sz val="7.0"/>
      </rPr>
      <t>25</t>
    </r>
    <r>
      <rPr>
        <rFont val="Arial"/>
        <color rgb="FF000000"/>
        <sz val="7.0"/>
      </rPr>
      <t>0</t>
    </r>
    <r>
      <rPr>
        <rFont val="Arial"/>
        <color rgb="FF000000"/>
        <sz val="7.0"/>
      </rPr>
      <t>В,</t>
    </r>
    <r>
      <rPr>
        <rFont val="Arial"/>
        <color rgb="FF000000"/>
        <sz val="7.0"/>
      </rPr>
      <t xml:space="preserve"> </t>
    </r>
    <r>
      <rPr>
        <rFont val="Arial"/>
        <color rgb="FF000000"/>
        <sz val="7.0"/>
      </rPr>
      <t>IP20</t>
    </r>
    <r>
      <rPr>
        <rFont val="Arial"/>
        <color rgb="FF000000"/>
        <sz val="7.0"/>
      </rPr>
      <t xml:space="preserve"> </t>
    </r>
    <r>
      <rPr>
        <rFont val="Arial"/>
        <color rgb="FF000000"/>
        <sz val="7.0"/>
      </rPr>
      <t xml:space="preserve"> </t>
    </r>
    <r>
      <rPr>
        <rFont val="Arial"/>
        <color rgb="FF000000"/>
        <sz val="7.0"/>
      </rPr>
      <t xml:space="preserve">РШВШ
</t>
    </r>
    <r>
      <rPr>
        <rFont val="Arial"/>
        <color rgb="FF000000"/>
        <sz val="7.0"/>
      </rPr>
      <t>1</t>
    </r>
    <r>
      <rPr>
        <rFont val="Arial"/>
        <color rgb="FF000000"/>
        <sz val="7.0"/>
      </rPr>
      <t xml:space="preserve"> </t>
    </r>
    <r>
      <rPr>
        <rFont val="Arial"/>
        <color rgb="FF000000"/>
        <sz val="7.0"/>
      </rPr>
      <t>ф.</t>
    </r>
    <r>
      <rPr>
        <rFont val="Arial"/>
        <color rgb="FF000000"/>
        <sz val="7.0"/>
      </rPr>
      <t xml:space="preserve"> </t>
    </r>
    <r>
      <rPr>
        <rFont val="Arial"/>
        <color rgb="FF000000"/>
        <sz val="7.0"/>
      </rPr>
      <t>карболит</t>
    </r>
    <r>
      <rPr>
        <rFont val="Arial"/>
        <color rgb="FF000000"/>
        <sz val="7.0"/>
      </rPr>
      <t xml:space="preserve"> </t>
    </r>
    <r>
      <rPr>
        <rFont val="Arial"/>
        <color rgb="FF000000"/>
        <sz val="7.0"/>
      </rPr>
      <t>Белый</t>
    </r>
    <r>
      <rPr>
        <rFont val="Arial"/>
        <color rgb="FF000000"/>
        <sz val="7.0"/>
      </rPr>
      <t xml:space="preserve"> </t>
    </r>
    <r>
      <rPr>
        <rFont val="Arial"/>
        <color rgb="FF000000"/>
        <sz val="7.0"/>
      </rPr>
      <t>(Елкон)</t>
    </r>
    <r>
      <rPr>
        <rFont val="Arial"/>
        <color rgb="FF000000"/>
        <sz val="7.0"/>
      </rPr>
      <t xml:space="preserve"> </t>
    </r>
    <r>
      <rPr>
        <rFont val="Arial"/>
        <color rgb="FF000000"/>
        <sz val="4.0"/>
      </rPr>
      <t>12</t>
    </r>
    <r>
      <rPr>
        <rFont val="Arial"/>
        <color rgb="FF000000"/>
        <sz val="7.0"/>
      </rPr>
      <t>/</t>
    </r>
    <r>
      <rPr>
        <rFont val="Arial"/>
        <color rgb="FF000000"/>
        <sz val="4.0"/>
      </rPr>
      <t>72</t>
    </r>
  </si>
  <si>
    <r>
      <rPr>
        <rFont val="Arial"/>
        <color rgb="FF000000"/>
        <sz val="7.0"/>
      </rPr>
      <t>шт.</t>
    </r>
  </si>
  <si>
    <r>
      <rPr>
        <rFont val="Arial"/>
        <color rgb="FF000000"/>
        <sz val="7.0"/>
      </rPr>
      <t>4</t>
    </r>
  </si>
  <si>
    <r>
      <rPr>
        <rFont val="Arial"/>
        <color rgb="FF000000"/>
        <sz val="7.0"/>
      </rPr>
      <t>Ради</t>
    </r>
    <r>
      <rPr>
        <rFont val="Arial"/>
        <color rgb="FF000000"/>
        <sz val="7.0"/>
      </rPr>
      <t>о</t>
    </r>
    <r>
      <rPr>
        <rFont val="Arial"/>
        <color rgb="FF000000"/>
        <sz val="7.0"/>
      </rPr>
      <t xml:space="preserve"> </t>
    </r>
    <r>
      <rPr>
        <rFont val="Arial"/>
        <color rgb="FF000000"/>
        <sz val="7.0"/>
      </rPr>
      <t>розетк</t>
    </r>
    <r>
      <rPr>
        <rFont val="Arial"/>
        <color rgb="FF000000"/>
        <sz val="7.0"/>
      </rPr>
      <t>а</t>
    </r>
    <r>
      <rPr>
        <rFont val="Arial"/>
        <color rgb="FF000000"/>
        <sz val="7.0"/>
      </rPr>
      <t xml:space="preserve"> </t>
    </r>
    <r>
      <rPr>
        <rFont val="Arial"/>
        <color rgb="FF000000"/>
        <sz val="7.0"/>
      </rPr>
      <t>РП</t>
    </r>
    <r>
      <rPr>
        <rFont val="Arial"/>
        <color rgb="FF000000"/>
        <sz val="7.0"/>
      </rPr>
      <t>В</t>
    </r>
    <r>
      <rPr>
        <rFont val="Arial"/>
        <color rgb="FF000000"/>
        <sz val="7.0"/>
      </rPr>
      <t>-1-2-30</t>
    </r>
  </si>
  <si>
    <r>
      <rPr>
        <rFont val="Arial"/>
        <color rgb="FF000000"/>
        <sz val="7.0"/>
      </rPr>
      <t>5</t>
    </r>
  </si>
  <si>
    <t>Примечание
(пояснения+производитель)</t>
  </si>
  <si>
    <t>Nayada</t>
  </si>
  <si>
    <t>GVG-Group</t>
  </si>
  <si>
    <t>Версаль</t>
  </si>
  <si>
    <t>ДВЕРИ</t>
  </si>
  <si>
    <t>Цена за ед. изд.</t>
  </si>
  <si>
    <t>Прихожая</t>
  </si>
  <si>
    <t>Дверной блок стальной внутренний, с негорючим утеплением плитами (минвата) , с порогом, однодольный, с открыванием полотна внутрь, с глазком, замками, ручкой и щеколдой.
Дверные ручки FUARO Intro RM SN/СР-3. Броненакладки DEEF-5513. Дверной глазок FUARO DV1 или аналог.</t>
  </si>
  <si>
    <t>60</t>
  </si>
  <si>
    <t>Дверь установлена</t>
  </si>
  <si>
    <r>
      <rPr>
        <rFont val="Arial"/>
        <color rgb="FF000000"/>
        <sz val="7.0"/>
      </rPr>
      <t>Телевизионна</t>
    </r>
    <r>
      <rPr>
        <rFont val="Arial"/>
        <color rgb="FF000000"/>
        <sz val="7.0"/>
      </rPr>
      <t>я</t>
    </r>
    <r>
      <rPr>
        <rFont val="Arial"/>
        <color rgb="FF000000"/>
        <sz val="7.0"/>
      </rPr>
      <t xml:space="preserve"> </t>
    </r>
    <r>
      <rPr>
        <rFont val="Arial"/>
        <color rgb="FF000000"/>
        <sz val="7.0"/>
      </rPr>
      <t xml:space="preserve"> </t>
    </r>
    <r>
      <rPr>
        <rFont val="Arial"/>
        <color rgb="FF000000"/>
        <sz val="7.0"/>
      </rPr>
      <t>розетк</t>
    </r>
    <r>
      <rPr>
        <rFont val="Arial"/>
        <color rgb="FF000000"/>
        <sz val="7.0"/>
      </rPr>
      <t>а</t>
    </r>
    <r>
      <rPr>
        <rFont val="Arial"/>
        <color rgb="FF000000"/>
        <sz val="7.0"/>
      </rPr>
      <t xml:space="preserve"> </t>
    </r>
    <r>
      <rPr>
        <rFont val="Arial"/>
        <color rgb="FF000000"/>
        <sz val="7.0"/>
      </rPr>
      <t>PK10-КБ"</t>
    </r>
    <r>
      <rPr>
        <rFont val="Arial"/>
        <color rgb="FF000000"/>
        <sz val="7.0"/>
      </rPr>
      <t>Кварта</t>
    </r>
    <r>
      <rPr>
        <rFont val="Arial"/>
        <color rgb="FF000000"/>
        <sz val="7.0"/>
      </rPr>
      <t>"</t>
    </r>
    <r>
      <rPr>
        <rFont val="Arial"/>
        <color rgb="FF000000"/>
        <sz val="7.0"/>
      </rPr>
      <t xml:space="preserve"> </t>
    </r>
    <r>
      <rPr>
        <rFont val="Arial"/>
        <color rgb="FF000000"/>
        <sz val="7.0"/>
      </rPr>
      <t xml:space="preserve"> </t>
    </r>
    <r>
      <rPr>
        <rFont val="Arial"/>
        <color rgb="FF000000"/>
        <sz val="7.0"/>
      </rPr>
      <t xml:space="preserve">RJ45
</t>
    </r>
    <r>
      <rPr>
        <rFont val="Arial"/>
        <color rgb="FF000000"/>
        <sz val="7.0"/>
      </rPr>
      <t>8P8C</t>
    </r>
    <r>
      <rPr>
        <rFont val="Arial"/>
        <color rgb="FF000000"/>
        <sz val="7.0"/>
      </rPr>
      <t xml:space="preserve"> </t>
    </r>
    <r>
      <rPr>
        <rFont val="Arial"/>
        <color rgb="FF000000"/>
        <sz val="7.0"/>
      </rPr>
      <t>IEK</t>
    </r>
    <r>
      <rPr>
        <rFont val="Arial"/>
        <color rgb="FF000000"/>
        <sz val="7.0"/>
      </rPr>
      <t xml:space="preserve"> </t>
    </r>
    <r>
      <rPr>
        <rFont val="Arial"/>
        <color rgb="FF000000"/>
        <sz val="7.0"/>
      </rPr>
      <t>цве</t>
    </r>
    <r>
      <rPr>
        <rFont val="Arial"/>
        <color rgb="FF000000"/>
        <sz val="7.0"/>
      </rPr>
      <t>т</t>
    </r>
    <r>
      <rPr>
        <rFont val="Arial"/>
        <color rgb="FF000000"/>
        <sz val="7.0"/>
      </rPr>
      <t xml:space="preserve"> </t>
    </r>
    <r>
      <rPr>
        <rFont val="Arial"/>
        <color rgb="FF000000"/>
        <sz val="7.0"/>
      </rPr>
      <t>белый</t>
    </r>
  </si>
  <si>
    <t>Дверь ЭКО Порта-21, серия Porta X, деревянная внутренняя однодольная (остекленная цвет белый матовый Сатинато белое "Magic Fog")
Цвет Cappuccino Veralinga, Экошпон
Защёлка Avers 5400-CR
Защёлка с фиксацией Avers 5600-P-WC- CR или
Ручки дверные Windrose "Sirocco" H-
18100-А-NIS
Упор дверной Apecs DS-0002-NIS Фиксатор Windrose WC-1803-NIS
Петля накладная Avers 100*75*2,5-B2-CR</t>
  </si>
  <si>
    <t>86</t>
  </si>
  <si>
    <t>Дверь установлена в комплекте с фурнитурой</t>
  </si>
  <si>
    <r>
      <rPr>
        <rFont val="Arial"/>
        <color rgb="FF000000"/>
        <sz val="7.0"/>
      </rPr>
      <t>6</t>
    </r>
  </si>
  <si>
    <t>Спальня, ванная комната, санузел, кладовая</t>
  </si>
  <si>
    <t>Дверь ЭКО Порта-21, серия Porta X, деревянная внутренняя однодольная глухая.
Цвет Cappuccino Veralinga,  Экошпон
Защёлка Avers 5400-CR
Защёлка с фиксацией Avers 5600-P-WC- CR или
Ручки дверные Windrose "Sirocco" H-
18100-А-NIS
Упор дверной Apecs DS-0002-NIS Фиксатор Windrose WC-1803-NIS
Петля накладная Avers 100*75*2,5-B2-CR</t>
  </si>
  <si>
    <t>Дверь установлена в комплекте с фурнитурой 
Проем 900 мм</t>
  </si>
  <si>
    <r>
      <rPr>
        <rFont val="Arial"/>
        <color rgb="FF000000"/>
        <sz val="7.0"/>
      </rPr>
      <t>Телефонна</t>
    </r>
    <r>
      <rPr>
        <rFont val="Arial"/>
        <color rgb="FF000000"/>
        <sz val="7.0"/>
      </rPr>
      <t>я</t>
    </r>
    <r>
      <rPr>
        <rFont val="Arial"/>
        <color rgb="FF000000"/>
        <sz val="7.0"/>
      </rPr>
      <t xml:space="preserve"> </t>
    </r>
    <r>
      <rPr>
        <rFont val="Arial"/>
        <color rgb="FF000000"/>
        <sz val="7.0"/>
      </rPr>
      <t>розетк</t>
    </r>
    <r>
      <rPr>
        <rFont val="Arial"/>
        <color rgb="FF000000"/>
        <sz val="7.0"/>
      </rPr>
      <t>а</t>
    </r>
    <r>
      <rPr>
        <rFont val="Arial"/>
        <color rgb="FF000000"/>
        <sz val="7.0"/>
      </rPr>
      <t xml:space="preserve"> </t>
    </r>
    <r>
      <rPr>
        <rFont val="Arial"/>
        <color rgb="FF000000"/>
        <sz val="7.0"/>
      </rPr>
      <t>PK10-КБ"</t>
    </r>
    <r>
      <rPr>
        <rFont val="Arial"/>
        <color rgb="FF000000"/>
        <sz val="7.0"/>
      </rPr>
      <t>Кварта</t>
    </r>
    <r>
      <rPr>
        <rFont val="Arial"/>
        <color rgb="FF000000"/>
        <sz val="7.0"/>
      </rPr>
      <t>"</t>
    </r>
    <r>
      <rPr>
        <rFont val="Arial"/>
        <color rgb="FF000000"/>
        <sz val="7.0"/>
      </rPr>
      <t xml:space="preserve"> </t>
    </r>
    <r>
      <rPr>
        <rFont val="Arial"/>
        <color rgb="FF000000"/>
        <sz val="7.0"/>
      </rPr>
      <t xml:space="preserve"> </t>
    </r>
    <r>
      <rPr>
        <rFont val="Arial"/>
        <color rgb="FF000000"/>
        <sz val="7.0"/>
      </rPr>
      <t xml:space="preserve">RJ45
</t>
    </r>
    <r>
      <rPr>
        <rFont val="Arial"/>
        <color rgb="FF000000"/>
        <sz val="7.0"/>
      </rPr>
      <t>8P8C</t>
    </r>
    <r>
      <rPr>
        <rFont val="Arial"/>
        <color rgb="FF000000"/>
        <sz val="7.0"/>
      </rPr>
      <t xml:space="preserve"> </t>
    </r>
    <r>
      <rPr>
        <rFont val="Arial"/>
        <color rgb="FF000000"/>
        <sz val="7.0"/>
      </rPr>
      <t>IEK</t>
    </r>
    <r>
      <rPr>
        <rFont val="Arial"/>
        <color rgb="FF000000"/>
        <sz val="7.0"/>
      </rPr>
      <t xml:space="preserve"> </t>
    </r>
    <r>
      <rPr>
        <rFont val="Arial"/>
        <color rgb="FF000000"/>
        <sz val="7.0"/>
      </rPr>
      <t>цве</t>
    </r>
    <r>
      <rPr>
        <rFont val="Arial"/>
        <color rgb="FF000000"/>
        <sz val="7.0"/>
      </rPr>
      <t>т</t>
    </r>
    <r>
      <rPr>
        <rFont val="Arial"/>
        <color rgb="FF000000"/>
        <sz val="7.0"/>
      </rPr>
      <t xml:space="preserve"> </t>
    </r>
    <r>
      <rPr>
        <rFont val="Arial"/>
        <color rgb="FF000000"/>
        <sz val="7.0"/>
      </rPr>
      <t>белый</t>
    </r>
  </si>
  <si>
    <r>
      <rPr>
        <rFont val="Arial"/>
        <color rgb="FF000000"/>
        <sz val="7.0"/>
      </rPr>
      <t>шт.</t>
    </r>
  </si>
  <si>
    <t>Дверь ЭКО Порта-21, серия Porta X,
деревянная внутренняя однодольная (остекленная цвет белый матовый Сатинато белое "Magic Fog")
Цвет Cappuccino Veralinga, Экошпон
Защёлка Avers 5400-CR
Защёлка с фиксацией Avers 5600-P-WC- CR или
Ручки дверные Windrose "Sirocco" H-
18100-А-NIS
Упор дверной Apecs DS-0002-NIS Фиксатор Windrose WC-1803-NIS
Петля накладная Avers 100*75*2,5-B2-CR</t>
  </si>
  <si>
    <r>
      <rPr>
        <rFont val="Arial"/>
        <color rgb="FF000000"/>
        <sz val="7.0"/>
      </rPr>
      <t>7</t>
    </r>
  </si>
  <si>
    <t>Дверь установлена в комплекте с фурнитурой
Проём 900мм</t>
  </si>
  <si>
    <r>
      <rPr>
        <rFont val="Arial"/>
        <color rgb="FF000000"/>
        <sz val="7.0"/>
      </rPr>
      <t>Интерне</t>
    </r>
    <r>
      <rPr>
        <rFont val="Arial"/>
        <color rgb="FF000000"/>
        <sz val="7.0"/>
      </rPr>
      <t>т</t>
    </r>
    <r>
      <rPr>
        <rFont val="Arial"/>
        <color rgb="FF000000"/>
        <sz val="7.0"/>
      </rPr>
      <t xml:space="preserve"> </t>
    </r>
    <r>
      <rPr>
        <rFont val="Arial"/>
        <color rgb="FF000000"/>
        <sz val="7.0"/>
      </rPr>
      <t>розетк</t>
    </r>
    <r>
      <rPr>
        <rFont val="Arial"/>
        <color rgb="FF000000"/>
        <sz val="7.0"/>
      </rPr>
      <t>а</t>
    </r>
    <r>
      <rPr>
        <rFont val="Arial"/>
        <color rgb="FF000000"/>
        <sz val="7.0"/>
      </rPr>
      <t xml:space="preserve"> </t>
    </r>
    <r>
      <rPr>
        <rFont val="Arial"/>
        <color rgb="FF000000"/>
        <sz val="7.0"/>
      </rPr>
      <t>PK10-КБ"</t>
    </r>
    <r>
      <rPr>
        <rFont val="Arial"/>
        <color rgb="FF000000"/>
        <sz val="7.0"/>
      </rPr>
      <t>Кварта</t>
    </r>
    <r>
      <rPr>
        <rFont val="Arial"/>
        <color rgb="FF000000"/>
        <sz val="7.0"/>
      </rPr>
      <t>"</t>
    </r>
    <r>
      <rPr>
        <rFont val="Arial"/>
        <color rgb="FF000000"/>
        <sz val="7.0"/>
      </rPr>
      <t xml:space="preserve"> </t>
    </r>
    <r>
      <rPr>
        <rFont val="Arial"/>
        <color rgb="FF000000"/>
        <sz val="7.0"/>
      </rPr>
      <t xml:space="preserve"> </t>
    </r>
    <r>
      <rPr>
        <rFont val="Arial"/>
        <color rgb="FF000000"/>
        <sz val="7.0"/>
      </rPr>
      <t>RJ45</t>
    </r>
    <r>
      <rPr>
        <rFont val="Arial"/>
        <color rgb="FF000000"/>
        <sz val="7.0"/>
      </rPr>
      <t xml:space="preserve"> </t>
    </r>
    <r>
      <rPr>
        <rFont val="Arial"/>
        <color rgb="FF000000"/>
        <sz val="7.0"/>
      </rPr>
      <t>8P8C</t>
    </r>
    <r>
      <rPr>
        <rFont val="Arial"/>
        <color rgb="FF000000"/>
        <sz val="7.0"/>
      </rPr>
      <t xml:space="preserve"> </t>
    </r>
    <r>
      <rPr>
        <rFont val="Arial"/>
        <color rgb="FF000000"/>
        <sz val="7.0"/>
      </rPr>
      <t>IEK</t>
    </r>
    <r>
      <rPr>
        <rFont val="Arial"/>
        <color rgb="FF000000"/>
        <sz val="7.0"/>
      </rPr>
      <t xml:space="preserve"> </t>
    </r>
    <r>
      <rPr>
        <rFont val="Arial"/>
        <color rgb="FF000000"/>
        <sz val="7.0"/>
      </rPr>
      <t>цве</t>
    </r>
    <r>
      <rPr>
        <rFont val="Arial"/>
        <color rgb="FF000000"/>
        <sz val="7.0"/>
      </rPr>
      <t>т</t>
    </r>
    <r>
      <rPr>
        <rFont val="Arial"/>
        <color rgb="FF000000"/>
        <sz val="7.0"/>
      </rPr>
      <t xml:space="preserve"> </t>
    </r>
    <r>
      <rPr>
        <rFont val="Arial"/>
        <color rgb="FF000000"/>
        <sz val="7.0"/>
      </rPr>
      <t>белый</t>
    </r>
  </si>
  <si>
    <t>Дверь ЭКО Порта-21, серия Porta X,деревянная внутренняя однодольная (остекленная цвет белый матовый Сатинато белое "Magic Fog")
Цвет Cappuccino Veralinga, Экошпон
Защёлка Avers 5400-CR
Защёлка с фиксацией Avers 5600-P-WC- CR или
Ручки дверные Windrose "Sirocco" H-
18100-А-NIS
Упор дверной Apecs DS-0002-NIS Фиксатор Windrose WC-1803-NIS
Петля накладная Avers 100*75*2,5-B2-CR</t>
  </si>
  <si>
    <t>Дверь установлена в комплекте с фурнитурой
Проём 800мм</t>
  </si>
  <si>
    <r>
      <rPr>
        <rFont val="Arial"/>
        <color rgb="FF000000"/>
        <sz val="7.0"/>
      </rPr>
      <t>8</t>
    </r>
  </si>
  <si>
    <t>Входная дверь в квартиру однопольная глухая правого/левого  исполнения, открывание полотна внутрь квартиры, EI30. Блок стальной с утеплением негорючими плитами, с порогом, притворами, 1 замок, 1 щеколда, глазок, ограничитель открывания двери. Отделка двери: со стороны МОП - покраска; со стороны
квартиры - покраска</t>
  </si>
  <si>
    <r>
      <rPr>
        <rFont val="Arial"/>
        <color rgb="FF000000"/>
        <sz val="7.0"/>
      </rPr>
      <t>Щиток</t>
    </r>
    <r>
      <rPr>
        <rFont val="Arial"/>
        <color rgb="FF000000"/>
        <sz val="7.0"/>
      </rPr>
      <t xml:space="preserve"> </t>
    </r>
    <r>
      <rPr>
        <rFont val="Arial"/>
        <color rgb="FF000000"/>
        <sz val="7.0"/>
      </rPr>
      <t>квартирны</t>
    </r>
    <r>
      <rPr>
        <rFont val="Arial"/>
        <color rgb="FF000000"/>
        <sz val="7.0"/>
      </rPr>
      <t>й</t>
    </r>
    <r>
      <rPr>
        <rFont val="Arial"/>
        <color rgb="FF000000"/>
        <sz val="7.0"/>
      </rPr>
      <t>,</t>
    </r>
    <r>
      <rPr>
        <rFont val="Arial"/>
        <color rgb="FF000000"/>
        <sz val="7.0"/>
      </rPr>
      <t xml:space="preserve"> </t>
    </r>
    <r>
      <rPr>
        <rFont val="Arial"/>
        <color rgb="FF000000"/>
        <sz val="7.0"/>
      </rPr>
      <t>степень</t>
    </r>
    <r>
      <rPr>
        <rFont val="Arial"/>
        <color rgb="FF000000"/>
        <sz val="7.0"/>
      </rPr>
      <t xml:space="preserve"> </t>
    </r>
    <r>
      <rPr>
        <rFont val="Arial"/>
        <color rgb="FF000000"/>
        <sz val="7.0"/>
      </rPr>
      <t>защиты</t>
    </r>
    <r>
      <rPr>
        <rFont val="Arial"/>
        <color rgb="FF000000"/>
        <sz val="7.0"/>
      </rPr>
      <t xml:space="preserve"> </t>
    </r>
    <r>
      <rPr>
        <rFont val="Arial"/>
        <color rgb="FF000000"/>
        <sz val="7.0"/>
      </rPr>
      <t>IP31</t>
    </r>
    <r>
      <rPr>
        <rFont val="Arial"/>
        <color rgb="FF000000"/>
        <sz val="7.0"/>
      </rPr>
      <t xml:space="preserve"> </t>
    </r>
    <r>
      <rPr>
        <rFont val="Arial"/>
        <color rgb="FF000000"/>
        <sz val="7.0"/>
      </rPr>
      <t>(395</t>
    </r>
    <r>
      <rPr>
        <rFont val="Arial"/>
        <color rgb="FF000000"/>
        <sz val="7.0"/>
      </rPr>
      <t>х</t>
    </r>
    <r>
      <rPr>
        <rFont val="Arial"/>
        <color rgb="FF000000"/>
        <sz val="7.0"/>
      </rPr>
      <t>310</t>
    </r>
    <r>
      <rPr>
        <rFont val="Arial"/>
        <color rgb="FF000000"/>
        <sz val="7.0"/>
      </rPr>
      <t>х</t>
    </r>
    <r>
      <rPr>
        <rFont val="Arial"/>
        <color rgb="FF000000"/>
        <sz val="7.0"/>
      </rPr>
      <t>120)</t>
    </r>
    <r>
      <rPr>
        <rFont val="Arial"/>
        <color rgb="FF000000"/>
        <sz val="7.0"/>
      </rPr>
      <t xml:space="preserve"> </t>
    </r>
    <r>
      <rPr>
        <rFont val="Arial"/>
        <color rgb="FF000000"/>
        <sz val="7.0"/>
      </rPr>
      <t>IEK</t>
    </r>
  </si>
  <si>
    <r>
      <rPr>
        <rFont val="Arial"/>
        <color rgb="FF000000"/>
        <sz val="7.0"/>
      </rPr>
      <t>9</t>
    </r>
  </si>
  <si>
    <r>
      <rPr>
        <rFont val="Arial"/>
        <color rgb="FF000000"/>
        <sz val="7.0"/>
      </rPr>
      <t>Прихожая</t>
    </r>
  </si>
  <si>
    <r>
      <rPr>
        <rFont val="Arial"/>
        <color rgb="FF000000"/>
        <sz val="7.0"/>
      </rPr>
      <t>шт.</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</si>
</sst>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quot;₽&quot;_-;\-* #,##0.00\ &quot;₽&quot;_-;_-* &quot;-&quot;??\ &quot;₽&quot;_-;_-@"/>
  </numFmts>
  <fonts count="7">
    <font>
      <sz val="11.0"/>
      <color rgb="FF000000"/>
      <name val="Calibri"/>
    </font>
    <font>
      <sz val="10.0"/>
      <color rgb="FF000000"/>
      <name val="Times New Roman"/>
    </font>
    <font/>
    <font>
      <sz val="10.0"/>
      <color rgb="FFFF0000"/>
      <name val="Times New Roman"/>
    </font>
    <font>
      <sz val="10.0"/>
      <name val="Times New Roman"/>
    </font>
    <font>
      <sz val="7.0"/>
      <color rgb="FF000000"/>
      <name val="Arial"/>
    </font>
    <font>
      <u/>
      <sz val="11.0"/>
      <color rgb="FF0000FF"/>
      <name val="Calibri"/>
    </font>
  </fonts>
  <fills count="4">
    <fill>
      <patternFill patternType="none"/>
    </fill>
    <fill>
      <patternFill patternType="lightGray"/>
    </fill>
    <fill>
      <patternFill patternType="solid">
        <fgColor rgb="FFFFFF00"/>
        <bgColor rgb="FFFFFF00"/>
      </patternFill>
    </fill>
    <fill>
      <patternFill patternType="solid">
        <fgColor rgb="FFFFC000"/>
        <bgColor rgb="FFFFC000"/>
      </patternFill>
    </fill>
  </fills>
  <borders count="17">
    <border/>
    <border>
      <left style="thin">
        <color rgb="FF000000"/>
      </left>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top style="thin">
        <color rgb="FF000000"/>
      </top>
      <bottom style="thin">
        <color rgb="FF000000"/>
      </bottom>
    </border>
    <border>
      <top style="thin">
        <color rgb="FF000000"/>
      </top>
    </border>
    <border>
      <right style="thin">
        <color rgb="FF000000"/>
      </right>
      <top style="thin">
        <color rgb="FF000000"/>
      </top>
    </border>
    <border>
      <right style="thin">
        <color rgb="FF000000"/>
      </right>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0" fontId="1" numFmtId="0" xfId="0" applyAlignment="1" applyBorder="1" applyFont="1">
      <alignment horizontal="center" shrinkToFit="0" vertical="top" wrapText="1"/>
    </xf>
    <xf borderId="2" fillId="0" fontId="1" numFmtId="0" xfId="0" applyAlignment="1" applyBorder="1" applyFont="1">
      <alignment horizontal="left" shrinkToFit="0" vertical="top" wrapText="1"/>
    </xf>
    <xf borderId="3" fillId="0" fontId="2" numFmtId="0" xfId="0" applyBorder="1" applyFont="1"/>
    <xf borderId="2" fillId="0" fontId="1" numFmtId="0" xfId="0" applyAlignment="1" applyBorder="1" applyFont="1">
      <alignment horizontal="center" shrinkToFit="0" vertical="top" wrapText="1"/>
    </xf>
    <xf borderId="4" fillId="0" fontId="2" numFmtId="0" xfId="0" applyBorder="1" applyFont="1"/>
    <xf borderId="2" fillId="0" fontId="1" numFmtId="0" xfId="0" applyAlignment="1" applyBorder="1" applyFont="1">
      <alignment horizontal="left" shrinkToFit="0" vertical="center" wrapText="1"/>
    </xf>
    <xf borderId="5" fillId="0" fontId="1" numFmtId="0" xfId="0" applyAlignment="1" applyBorder="1" applyFont="1">
      <alignment shrinkToFit="0" vertical="top" wrapText="1"/>
    </xf>
    <xf borderId="2" fillId="0" fontId="1" numFmtId="0" xfId="0" applyAlignment="1" applyBorder="1" applyFont="1">
      <alignment shrinkToFit="0" vertical="center" wrapText="1"/>
    </xf>
    <xf borderId="2" fillId="0" fontId="1" numFmtId="0" xfId="0" applyAlignment="1" applyBorder="1" applyFont="1">
      <alignment shrinkToFit="0" vertical="top" wrapText="1"/>
    </xf>
    <xf borderId="6" fillId="0" fontId="1" numFmtId="0" xfId="0" applyAlignment="1" applyBorder="1" applyFont="1">
      <alignment horizontal="left" shrinkToFit="0" vertical="top" wrapText="1"/>
    </xf>
    <xf borderId="6" fillId="0" fontId="1" numFmtId="0" xfId="0" applyAlignment="1" applyBorder="1" applyFont="1">
      <alignment horizontal="center" shrinkToFit="0" vertical="center" wrapText="1"/>
    </xf>
    <xf borderId="0" fillId="0" fontId="1" numFmtId="0" xfId="0" applyFont="1"/>
    <xf borderId="7" fillId="0" fontId="2" numFmtId="0" xfId="0" applyBorder="1" applyFont="1"/>
    <xf borderId="8" fillId="0" fontId="1" numFmtId="0" xfId="0" applyAlignment="1" applyBorder="1" applyFont="1">
      <alignment horizontal="left" shrinkToFit="0" vertical="top" wrapText="1"/>
    </xf>
    <xf borderId="9" fillId="0" fontId="2" numFmtId="0" xfId="0" applyBorder="1" applyFont="1"/>
    <xf borderId="2" fillId="0" fontId="1" numFmtId="164" xfId="0" applyAlignment="1" applyBorder="1" applyFont="1" applyNumberFormat="1">
      <alignment horizontal="left" shrinkToFit="0" vertical="top" wrapText="1"/>
    </xf>
    <xf borderId="6" fillId="0" fontId="1" numFmtId="164" xfId="0" applyAlignment="1" applyBorder="1" applyFont="1" applyNumberFormat="1">
      <alignment horizontal="left" shrinkToFit="0" vertical="top" wrapText="1"/>
    </xf>
    <xf borderId="6" fillId="0" fontId="1" numFmtId="0" xfId="0" applyAlignment="1" applyBorder="1" applyFont="1">
      <alignment horizontal="left" shrinkToFit="0" vertical="center" wrapText="1"/>
    </xf>
    <xf borderId="10" fillId="0" fontId="2" numFmtId="0" xfId="0" applyBorder="1" applyFont="1"/>
    <xf borderId="2" fillId="0" fontId="1" numFmtId="164" xfId="0" applyAlignment="1" applyBorder="1" applyFont="1" applyNumberFormat="1">
      <alignment horizontal="center" shrinkToFit="0" vertical="center" wrapText="1"/>
    </xf>
    <xf borderId="11" fillId="0" fontId="2" numFmtId="0" xfId="0" applyBorder="1" applyFont="1"/>
    <xf borderId="2" fillId="0" fontId="1" numFmtId="0" xfId="0" applyBorder="1" applyFont="1"/>
    <xf borderId="6" fillId="0" fontId="1" numFmtId="0" xfId="0" applyAlignment="1" applyBorder="1" applyFont="1">
      <alignment horizontal="center" shrinkToFit="0" vertical="top" wrapText="1"/>
    </xf>
    <xf borderId="2" fillId="0" fontId="3" numFmtId="0" xfId="0" applyAlignment="1" applyBorder="1" applyFont="1">
      <alignment horizontal="left" shrinkToFit="0" vertical="center" wrapText="1"/>
    </xf>
    <xf borderId="6" fillId="0" fontId="3" numFmtId="0" xfId="0" applyAlignment="1" applyBorder="1" applyFont="1">
      <alignment horizontal="left" shrinkToFit="0" vertical="center" wrapText="1"/>
    </xf>
    <xf borderId="12" fillId="0" fontId="1" numFmtId="0" xfId="0" applyAlignment="1" applyBorder="1" applyFont="1">
      <alignment horizontal="left" shrinkToFit="0" vertical="top" wrapText="1"/>
    </xf>
    <xf borderId="2" fillId="0" fontId="1" numFmtId="0" xfId="0" applyAlignment="1" applyBorder="1" applyFont="1">
      <alignment horizontal="center" shrinkToFit="0" vertical="center" wrapText="1"/>
    </xf>
    <xf borderId="5" fillId="0" fontId="0" numFmtId="0" xfId="0" applyAlignment="1" applyBorder="1" applyFont="1">
      <alignment horizontal="left" vertical="top"/>
    </xf>
    <xf borderId="0" fillId="0" fontId="0" numFmtId="0" xfId="0" applyAlignment="1" applyFont="1">
      <alignment horizontal="left" vertical="top"/>
    </xf>
    <xf borderId="4" fillId="0" fontId="1" numFmtId="164" xfId="0" applyAlignment="1" applyBorder="1" applyFont="1" applyNumberFormat="1">
      <alignment horizontal="left" shrinkToFit="0" vertical="top" wrapText="1"/>
    </xf>
    <xf borderId="2" fillId="2" fontId="1" numFmtId="0" xfId="0" applyAlignment="1" applyBorder="1" applyFill="1" applyFont="1">
      <alignment horizontal="left" shrinkToFit="0" vertical="center" wrapText="1"/>
    </xf>
    <xf borderId="13" fillId="2" fontId="1" numFmtId="0" xfId="0" applyAlignment="1" applyBorder="1" applyFont="1">
      <alignment horizontal="left" shrinkToFit="0" vertical="center" wrapText="1"/>
    </xf>
    <xf borderId="2" fillId="2"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0" fillId="0" fontId="1" numFmtId="0" xfId="0" applyAlignment="1" applyFont="1">
      <alignment horizontal="center" shrinkToFit="0" wrapText="1"/>
    </xf>
    <xf borderId="8" fillId="0" fontId="3" numFmtId="0" xfId="0" applyAlignment="1" applyBorder="1" applyFont="1">
      <alignment horizontal="center" shrinkToFit="0" vertical="center" wrapText="1"/>
    </xf>
    <xf borderId="0" fillId="0" fontId="1" numFmtId="0" xfId="0" applyAlignment="1" applyFont="1">
      <alignment horizontal="center" vertical="center"/>
    </xf>
    <xf borderId="2" fillId="0" fontId="3" numFmtId="164" xfId="0" applyAlignment="1" applyBorder="1" applyFont="1" applyNumberFormat="1">
      <alignment horizontal="center" shrinkToFit="0" vertical="center" wrapText="1"/>
    </xf>
    <xf borderId="8" fillId="0" fontId="1" numFmtId="0" xfId="0" applyAlignment="1" applyBorder="1" applyFont="1">
      <alignment horizontal="center" shrinkToFit="0" vertical="center" wrapText="1"/>
    </xf>
    <xf borderId="2" fillId="0" fontId="1" numFmtId="0" xfId="0" applyAlignment="1" applyBorder="1" applyFont="1">
      <alignment horizontal="left" vertical="top"/>
    </xf>
    <xf borderId="12" fillId="0" fontId="1" numFmtId="0" xfId="0" applyAlignment="1" applyBorder="1" applyFont="1">
      <alignment horizontal="center" shrinkToFit="0" vertical="center" wrapText="1"/>
    </xf>
    <xf borderId="14" fillId="0" fontId="2" numFmtId="0" xfId="0" applyBorder="1" applyFont="1"/>
    <xf borderId="8" fillId="0" fontId="1" numFmtId="0" xfId="0" applyAlignment="1" applyBorder="1" applyFont="1">
      <alignment horizontal="left" shrinkToFit="0" vertical="center" wrapText="1"/>
    </xf>
    <xf borderId="2" fillId="0" fontId="3" numFmtId="0" xfId="0" applyAlignment="1" applyBorder="1" applyFont="1">
      <alignment shrinkToFit="0" vertical="center" wrapText="1"/>
    </xf>
    <xf borderId="15" fillId="0" fontId="2" numFmtId="0" xfId="0" applyBorder="1" applyFont="1"/>
    <xf borderId="0" fillId="0" fontId="0" numFmtId="0" xfId="0" applyAlignment="1" applyFont="1">
      <alignment shrinkToFit="0" wrapText="1"/>
    </xf>
    <xf borderId="2" fillId="3" fontId="4" numFmtId="0" xfId="0" applyAlignment="1" applyBorder="1" applyFill="1" applyFont="1">
      <alignment horizontal="left" shrinkToFit="0" vertical="center" wrapText="1"/>
    </xf>
    <xf borderId="6" fillId="0" fontId="0" numFmtId="0" xfId="0" applyAlignment="1" applyBorder="1" applyFont="1">
      <alignment horizontal="center"/>
    </xf>
    <xf borderId="6" fillId="0" fontId="0" numFmtId="0" xfId="0" applyAlignment="1" applyBorder="1" applyFont="1">
      <alignment horizontal="center" vertical="center"/>
    </xf>
    <xf borderId="2" fillId="0" fontId="0" numFmtId="0" xfId="0" applyAlignment="1" applyBorder="1" applyFont="1">
      <alignment vertical="center"/>
    </xf>
    <xf borderId="2" fillId="0" fontId="0" numFmtId="0" xfId="0" applyAlignment="1" applyBorder="1" applyFont="1">
      <alignment horizontal="center" vertical="center"/>
    </xf>
    <xf borderId="5" fillId="0" fontId="1" numFmtId="0" xfId="0" applyAlignment="1" applyBorder="1" applyFont="1">
      <alignment horizontal="center" shrinkToFit="0" vertical="top" wrapText="1"/>
    </xf>
    <xf borderId="16" fillId="0" fontId="2" numFmtId="0" xfId="0" applyBorder="1" applyFont="1"/>
    <xf borderId="2" fillId="0" fontId="0" numFmtId="0" xfId="0" applyBorder="1" applyFont="1"/>
    <xf borderId="2" fillId="0" fontId="0" numFmtId="0" xfId="0" applyAlignment="1" applyBorder="1" applyFont="1">
      <alignment horizontal="center"/>
    </xf>
    <xf borderId="6" fillId="0" fontId="5" numFmtId="0" xfId="0" applyAlignment="1" applyBorder="1" applyFont="1">
      <alignment horizontal="left" shrinkToFit="0" vertical="top" wrapText="1"/>
    </xf>
    <xf borderId="2" fillId="0" fontId="5" numFmtId="0" xfId="0" applyAlignment="1" applyBorder="1" applyFont="1">
      <alignment horizontal="left" shrinkToFit="0" vertical="top" wrapText="1"/>
    </xf>
    <xf borderId="2" fillId="0" fontId="5" numFmtId="0" xfId="0" applyAlignment="1" applyBorder="1" applyFont="1">
      <alignment shrinkToFit="0" vertical="top" wrapText="1"/>
    </xf>
    <xf borderId="6" fillId="0" fontId="5" numFmtId="0" xfId="0" applyAlignment="1" applyBorder="1" applyFont="1">
      <alignment horizontal="center" shrinkToFit="0" vertical="top" wrapText="1"/>
    </xf>
    <xf borderId="2" fillId="0" fontId="5" numFmtId="0" xfId="0" applyAlignment="1" applyBorder="1" applyFont="1">
      <alignment vertical="top"/>
    </xf>
    <xf borderId="2" fillId="0" fontId="0" numFmtId="0" xfId="0" applyAlignment="1" applyBorder="1" applyFont="1">
      <alignment vertical="top"/>
    </xf>
    <xf borderId="2" fillId="0" fontId="5" numFmtId="0" xfId="0" applyAlignment="1" applyBorder="1" applyFont="1">
      <alignment horizontal="left" vertical="top"/>
    </xf>
    <xf borderId="2" fillId="0" fontId="1" numFmtId="0" xfId="0" applyAlignment="1" applyBorder="1" applyFont="1">
      <alignment horizontal="center" shrinkToFit="0" wrapText="1"/>
    </xf>
    <xf borderId="2" fillId="0" fontId="1" numFmtId="0" xfId="0" applyAlignment="1" applyBorder="1" applyFont="1">
      <alignment shrinkToFit="0" wrapText="1"/>
    </xf>
    <xf borderId="8" fillId="0" fontId="1" numFmtId="0" xfId="0" applyAlignment="1" applyBorder="1" applyFont="1">
      <alignment horizontal="center" shrinkToFit="0" vertical="top" wrapText="1"/>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5.29"/>
    <col customWidth="1" min="2" max="2" width="23.86"/>
    <col customWidth="1" min="3" max="3" width="32.14"/>
    <col customWidth="1" min="4" max="4" width="16.86"/>
    <col customWidth="1" min="5" max="5" width="13.0"/>
    <col customWidth="1" min="6" max="6" width="51.86"/>
    <col customWidth="1" min="7" max="8" width="17.14"/>
    <col customWidth="1" min="9" max="9" width="18.86"/>
    <col customWidth="1" min="10" max="10" width="10.86"/>
    <col customWidth="1" min="11" max="11" width="9.57"/>
    <col customWidth="1" min="12" max="12" width="20.57"/>
    <col customWidth="1" min="13" max="13" width="11.43"/>
    <col customWidth="1" min="14" max="14" width="8.0"/>
    <col customWidth="1" min="15" max="15" width="12.14"/>
    <col customWidth="1" min="16" max="16" width="24.14"/>
    <col customWidth="1" min="17" max="17" width="3.43"/>
    <col customWidth="1" min="18" max="18" width="5.57"/>
    <col customWidth="1" min="19" max="19" width="16.57"/>
    <col customWidth="1" min="20" max="20" width="5.57"/>
    <col customWidth="1" min="21" max="21" width="8.0"/>
    <col customWidth="1" min="22" max="22" width="12.43"/>
    <col customWidth="1" min="23" max="23" width="24.0"/>
    <col customWidth="1" min="24" max="26" width="8.71"/>
  </cols>
  <sheetData>
    <row r="1" ht="42.0" customHeight="1">
      <c r="A1" s="6" t="s">
        <v>1</v>
      </c>
      <c r="B1" s="6" t="s">
        <v>2</v>
      </c>
      <c r="C1" s="6" t="s">
        <v>3</v>
      </c>
      <c r="D1" s="6" t="s">
        <v>4</v>
      </c>
      <c r="E1" s="6" t="s">
        <v>5</v>
      </c>
      <c r="F1" s="6" t="s">
        <v>7</v>
      </c>
      <c r="G1" s="8" t="s">
        <v>8</v>
      </c>
      <c r="H1" s="8"/>
      <c r="I1" s="8"/>
    </row>
    <row r="2" ht="42.0" customHeight="1">
      <c r="A2" s="11" t="s">
        <v>10</v>
      </c>
      <c r="B2" s="13"/>
      <c r="C2" s="13"/>
      <c r="D2" s="13"/>
      <c r="E2" s="13"/>
      <c r="F2" s="13"/>
      <c r="G2" s="13"/>
      <c r="H2" s="13"/>
      <c r="I2" s="15"/>
    </row>
    <row r="3" ht="42.0" customHeight="1">
      <c r="A3" s="6" t="s">
        <v>12</v>
      </c>
      <c r="B3" s="6" t="s">
        <v>20</v>
      </c>
      <c r="C3" s="6" t="s">
        <v>21</v>
      </c>
      <c r="D3" s="6" t="s">
        <v>22</v>
      </c>
      <c r="E3" s="6" t="s">
        <v>23</v>
      </c>
      <c r="F3" s="18" t="s">
        <v>24</v>
      </c>
      <c r="G3" s="20">
        <v>43.32</v>
      </c>
      <c r="H3" s="22"/>
      <c r="I3" s="22"/>
    </row>
    <row r="4" ht="63.75" customHeight="1">
      <c r="A4" s="6">
        <v>2.0</v>
      </c>
      <c r="B4" s="24" t="s">
        <v>29</v>
      </c>
      <c r="C4" s="24" t="s">
        <v>30</v>
      </c>
      <c r="D4" s="24" t="s">
        <v>22</v>
      </c>
      <c r="E4" s="24" t="s">
        <v>32</v>
      </c>
      <c r="F4" s="25" t="s">
        <v>34</v>
      </c>
      <c r="G4" s="20">
        <v>505.0</v>
      </c>
      <c r="H4" s="20">
        <v>505.0</v>
      </c>
      <c r="I4" s="20">
        <v>505.0</v>
      </c>
    </row>
    <row r="5" ht="42.0" customHeight="1">
      <c r="A5" s="6">
        <v>3.0</v>
      </c>
      <c r="B5" s="6" t="s">
        <v>29</v>
      </c>
      <c r="C5" s="6" t="s">
        <v>38</v>
      </c>
      <c r="D5" s="6" t="s">
        <v>40</v>
      </c>
      <c r="E5" s="6">
        <v>53.11</v>
      </c>
      <c r="F5" s="18" t="s">
        <v>41</v>
      </c>
      <c r="G5" s="20">
        <v>30.4</v>
      </c>
      <c r="H5" s="22"/>
      <c r="I5" s="22"/>
    </row>
    <row r="6" ht="57.75" customHeight="1">
      <c r="A6" s="6">
        <v>4.0</v>
      </c>
      <c r="B6" s="24" t="s">
        <v>44</v>
      </c>
      <c r="C6" s="24" t="s">
        <v>30</v>
      </c>
      <c r="D6" s="24" t="s">
        <v>22</v>
      </c>
      <c r="E6" s="24" t="s">
        <v>46</v>
      </c>
      <c r="F6" s="25" t="s">
        <v>34</v>
      </c>
      <c r="G6" s="20">
        <v>505.0</v>
      </c>
      <c r="H6" s="20">
        <v>505.0</v>
      </c>
      <c r="I6" s="20">
        <v>505.0</v>
      </c>
    </row>
    <row r="7" ht="42.0" customHeight="1">
      <c r="A7" s="6">
        <v>5.0</v>
      </c>
      <c r="B7" s="6" t="s">
        <v>44</v>
      </c>
      <c r="C7" s="6" t="s">
        <v>38</v>
      </c>
      <c r="D7" s="6" t="s">
        <v>40</v>
      </c>
      <c r="E7" s="6" t="s">
        <v>53</v>
      </c>
      <c r="F7" s="18" t="s">
        <v>41</v>
      </c>
      <c r="G7" s="20">
        <v>30.4</v>
      </c>
      <c r="H7" s="22"/>
      <c r="I7" s="22"/>
    </row>
    <row r="8" ht="42.0" customHeight="1">
      <c r="A8" s="6">
        <v>6.0</v>
      </c>
      <c r="B8" s="6" t="s">
        <v>44</v>
      </c>
      <c r="C8" s="6" t="s">
        <v>57</v>
      </c>
      <c r="D8" s="6" t="s">
        <v>19</v>
      </c>
      <c r="E8" s="6" t="s">
        <v>58</v>
      </c>
      <c r="F8" s="18" t="s">
        <v>59</v>
      </c>
      <c r="G8" s="20"/>
      <c r="H8" s="22"/>
      <c r="I8" s="22"/>
    </row>
    <row r="9" ht="42.0" customHeight="1">
      <c r="A9" s="6">
        <v>7.0</v>
      </c>
      <c r="B9" s="6" t="s">
        <v>60</v>
      </c>
      <c r="C9" s="6" t="s">
        <v>62</v>
      </c>
      <c r="D9" s="6" t="s">
        <v>22</v>
      </c>
      <c r="E9" s="6" t="s">
        <v>63</v>
      </c>
      <c r="F9" s="18" t="s">
        <v>64</v>
      </c>
      <c r="G9" s="27" t="s">
        <v>65</v>
      </c>
      <c r="H9" s="22"/>
      <c r="I9" s="22"/>
    </row>
    <row r="10" ht="42.0" customHeight="1">
      <c r="A10" s="6"/>
      <c r="B10" s="6"/>
      <c r="C10" s="6"/>
      <c r="D10" s="6"/>
      <c r="E10" s="6"/>
      <c r="F10" s="18" t="s">
        <v>67</v>
      </c>
      <c r="G10" s="27" t="s">
        <v>68</v>
      </c>
      <c r="H10" s="22"/>
      <c r="I10" s="22"/>
    </row>
    <row r="11" ht="42.0" customHeight="1">
      <c r="A11" s="6">
        <v>8.0</v>
      </c>
      <c r="B11" s="6" t="s">
        <v>69</v>
      </c>
      <c r="C11" s="6" t="s">
        <v>62</v>
      </c>
      <c r="D11" s="6" t="s">
        <v>22</v>
      </c>
      <c r="E11" s="6" t="s">
        <v>70</v>
      </c>
      <c r="F11" s="18" t="s">
        <v>72</v>
      </c>
      <c r="G11" s="27" t="s">
        <v>65</v>
      </c>
      <c r="H11" s="22"/>
      <c r="I11" s="22"/>
      <c r="T11" s="28"/>
      <c r="U11" s="29"/>
      <c r="V11" s="29"/>
      <c r="W11" s="29"/>
    </row>
    <row r="12" ht="42.0" customHeight="1">
      <c r="A12" s="6"/>
      <c r="B12" s="6"/>
      <c r="C12" s="6"/>
      <c r="D12" s="6"/>
      <c r="E12" s="6"/>
      <c r="F12" s="18" t="s">
        <v>67</v>
      </c>
      <c r="G12" s="27" t="s">
        <v>68</v>
      </c>
      <c r="H12" s="22"/>
      <c r="I12" s="22"/>
      <c r="T12" s="28"/>
      <c r="U12" s="29"/>
      <c r="V12" s="29"/>
      <c r="W12" s="29"/>
    </row>
    <row r="13" ht="42.0" customHeight="1">
      <c r="A13" s="6">
        <v>9.0</v>
      </c>
      <c r="B13" s="6" t="s">
        <v>13</v>
      </c>
      <c r="C13" s="6" t="s">
        <v>57</v>
      </c>
      <c r="D13" s="6" t="s">
        <v>19</v>
      </c>
      <c r="E13" s="6" t="s">
        <v>75</v>
      </c>
      <c r="F13" s="18" t="s">
        <v>59</v>
      </c>
      <c r="G13" s="27"/>
      <c r="H13" s="22"/>
      <c r="I13" s="22"/>
      <c r="T13" s="28"/>
      <c r="U13" s="29"/>
      <c r="V13" s="29"/>
      <c r="W13" s="29"/>
    </row>
    <row r="14" ht="42.0" customHeight="1">
      <c r="A14" s="31">
        <v>10.0</v>
      </c>
      <c r="B14" s="31" t="s">
        <v>44</v>
      </c>
      <c r="C14" s="31" t="s">
        <v>78</v>
      </c>
      <c r="D14" s="31" t="s">
        <v>79</v>
      </c>
      <c r="E14" s="31" t="s">
        <v>81</v>
      </c>
      <c r="F14" s="32"/>
      <c r="G14" s="33" t="s">
        <v>82</v>
      </c>
      <c r="H14" s="22"/>
      <c r="I14" s="22"/>
      <c r="T14" s="28"/>
      <c r="U14" s="29"/>
      <c r="V14" s="29"/>
      <c r="W14" s="29"/>
    </row>
    <row r="15" ht="42.0" customHeight="1">
      <c r="A15" s="31">
        <v>11.0</v>
      </c>
      <c r="B15" s="31" t="s">
        <v>44</v>
      </c>
      <c r="C15" s="31" t="s">
        <v>83</v>
      </c>
      <c r="D15" s="31" t="s">
        <v>79</v>
      </c>
      <c r="E15" s="31" t="s">
        <v>84</v>
      </c>
      <c r="F15" s="32"/>
      <c r="G15" s="33" t="s">
        <v>82</v>
      </c>
      <c r="H15" s="22"/>
      <c r="I15" s="22"/>
      <c r="T15" s="28"/>
      <c r="U15" s="29"/>
      <c r="V15" s="29"/>
      <c r="W15" s="29"/>
    </row>
    <row r="16" ht="42.0" customHeight="1">
      <c r="A16" s="11" t="s">
        <v>85</v>
      </c>
      <c r="B16" s="13"/>
      <c r="C16" s="13"/>
      <c r="D16" s="13"/>
      <c r="E16" s="13"/>
      <c r="F16" s="13"/>
      <c r="G16" s="13"/>
      <c r="H16" s="13"/>
      <c r="I16" s="15"/>
      <c r="T16" s="28"/>
      <c r="U16" s="29"/>
      <c r="V16" s="29"/>
      <c r="W16" s="29"/>
    </row>
    <row r="17" ht="42.0" customHeight="1">
      <c r="A17" s="36">
        <v>1.0</v>
      </c>
      <c r="B17" s="36" t="s">
        <v>89</v>
      </c>
      <c r="C17" s="36" t="s">
        <v>90</v>
      </c>
      <c r="D17" s="36" t="s">
        <v>22</v>
      </c>
      <c r="E17" s="36">
        <v>4608.16</v>
      </c>
      <c r="F17" s="25" t="s">
        <v>93</v>
      </c>
      <c r="G17" s="38">
        <v>315.0</v>
      </c>
      <c r="H17" s="22"/>
      <c r="I17" s="22"/>
      <c r="T17" s="28"/>
      <c r="U17" s="29"/>
      <c r="V17" s="29"/>
      <c r="W17" s="29"/>
    </row>
    <row r="18" ht="42.0" customHeight="1">
      <c r="A18" s="21"/>
      <c r="B18" s="21"/>
      <c r="C18" s="21"/>
      <c r="D18" s="21"/>
      <c r="E18" s="21"/>
      <c r="F18" s="18" t="s">
        <v>94</v>
      </c>
      <c r="G18" s="27" t="s">
        <v>95</v>
      </c>
      <c r="H18" s="22"/>
      <c r="I18" s="22"/>
      <c r="T18" s="28"/>
      <c r="U18" s="29"/>
      <c r="V18" s="29"/>
      <c r="W18" s="29"/>
    </row>
    <row r="19" ht="42.0" customHeight="1">
      <c r="A19" s="31">
        <v>2.0</v>
      </c>
      <c r="B19" s="31" t="s">
        <v>89</v>
      </c>
      <c r="C19" s="31" t="s">
        <v>96</v>
      </c>
      <c r="D19" s="31" t="s">
        <v>79</v>
      </c>
      <c r="E19" s="31">
        <v>4053.51</v>
      </c>
      <c r="F19" s="32" t="s">
        <v>97</v>
      </c>
      <c r="G19" s="33" t="s">
        <v>98</v>
      </c>
      <c r="H19" s="22"/>
      <c r="I19" s="22"/>
      <c r="T19" s="28"/>
      <c r="U19" s="29"/>
      <c r="V19" s="29"/>
      <c r="W19" s="29"/>
    </row>
    <row r="20" ht="42.0" customHeight="1">
      <c r="A20" s="6">
        <v>3.0</v>
      </c>
      <c r="B20" s="24" t="s">
        <v>99</v>
      </c>
      <c r="C20" s="24" t="s">
        <v>100</v>
      </c>
      <c r="D20" s="24" t="s">
        <v>22</v>
      </c>
      <c r="E20" s="24" t="s">
        <v>101</v>
      </c>
      <c r="F20" s="25" t="s">
        <v>34</v>
      </c>
      <c r="G20" s="20">
        <v>555.0</v>
      </c>
      <c r="H20" s="20">
        <v>555.0</v>
      </c>
      <c r="I20" s="20">
        <v>555.0</v>
      </c>
      <c r="T20" s="28"/>
      <c r="U20" s="29"/>
      <c r="V20" s="29"/>
      <c r="W20" s="29"/>
    </row>
    <row r="21" ht="42.0" customHeight="1">
      <c r="A21" s="6">
        <v>4.0</v>
      </c>
      <c r="B21" s="6" t="s">
        <v>99</v>
      </c>
      <c r="C21" s="6" t="s">
        <v>102</v>
      </c>
      <c r="D21" s="6" t="s">
        <v>40</v>
      </c>
      <c r="E21" s="6" t="s">
        <v>103</v>
      </c>
      <c r="F21" s="18" t="s">
        <v>41</v>
      </c>
      <c r="G21" s="20">
        <v>30.4</v>
      </c>
      <c r="H21" s="22"/>
      <c r="I21" s="22"/>
      <c r="T21" s="28"/>
      <c r="U21" s="29"/>
      <c r="V21" s="29"/>
      <c r="W21" s="29"/>
    </row>
    <row r="22" ht="42.0" customHeight="1">
      <c r="A22" s="31">
        <v>5.0</v>
      </c>
      <c r="B22" s="31" t="s">
        <v>99</v>
      </c>
      <c r="C22" s="31" t="s">
        <v>96</v>
      </c>
      <c r="D22" s="31" t="s">
        <v>79</v>
      </c>
      <c r="E22" s="31" t="s">
        <v>104</v>
      </c>
      <c r="F22" s="32" t="s">
        <v>105</v>
      </c>
      <c r="G22" s="33" t="s">
        <v>98</v>
      </c>
      <c r="H22" s="22"/>
      <c r="I22" s="22"/>
      <c r="T22" s="28"/>
      <c r="U22" s="29"/>
      <c r="V22" s="29"/>
      <c r="W22" s="29"/>
    </row>
    <row r="23" ht="42.0" customHeight="1">
      <c r="A23" s="24">
        <v>6.0</v>
      </c>
      <c r="B23" s="24" t="s">
        <v>106</v>
      </c>
      <c r="C23" s="24" t="s">
        <v>100</v>
      </c>
      <c r="D23" s="24" t="s">
        <v>22</v>
      </c>
      <c r="E23" s="24" t="s">
        <v>107</v>
      </c>
      <c r="F23" s="25" t="s">
        <v>34</v>
      </c>
      <c r="G23" s="20">
        <v>555.0</v>
      </c>
      <c r="H23" s="20">
        <v>555.0</v>
      </c>
      <c r="I23" s="20">
        <v>555.0</v>
      </c>
      <c r="T23" s="28"/>
      <c r="U23" s="29"/>
      <c r="V23" s="29"/>
      <c r="W23" s="29"/>
    </row>
    <row r="24" ht="42.0" customHeight="1">
      <c r="A24" s="6">
        <v>7.0</v>
      </c>
      <c r="B24" s="6" t="s">
        <v>106</v>
      </c>
      <c r="C24" s="6" t="s">
        <v>102</v>
      </c>
      <c r="D24" s="6" t="s">
        <v>40</v>
      </c>
      <c r="E24" s="6" t="s">
        <v>108</v>
      </c>
      <c r="F24" s="18" t="s">
        <v>41</v>
      </c>
      <c r="G24" s="20">
        <v>30.4</v>
      </c>
      <c r="H24" s="22"/>
      <c r="I24" s="22"/>
      <c r="T24" s="28"/>
      <c r="U24" s="29"/>
      <c r="V24" s="29"/>
      <c r="W24" s="29"/>
    </row>
    <row r="25" ht="42.0" customHeight="1">
      <c r="A25" s="6">
        <v>8.0</v>
      </c>
      <c r="B25" s="39" t="s">
        <v>60</v>
      </c>
      <c r="C25" s="6" t="s">
        <v>109</v>
      </c>
      <c r="D25" s="6" t="s">
        <v>22</v>
      </c>
      <c r="E25" s="6" t="s">
        <v>110</v>
      </c>
      <c r="F25" s="18" t="s">
        <v>111</v>
      </c>
      <c r="G25" s="27" t="s">
        <v>112</v>
      </c>
      <c r="H25" s="22"/>
      <c r="I25" s="22"/>
      <c r="T25" s="28"/>
      <c r="U25" s="29"/>
      <c r="V25" s="29"/>
      <c r="W25" s="29"/>
    </row>
    <row r="26" ht="42.0" customHeight="1">
      <c r="A26" s="6">
        <v>9.0</v>
      </c>
      <c r="B26" s="19"/>
      <c r="C26" s="6" t="s">
        <v>113</v>
      </c>
      <c r="D26" s="6" t="s">
        <v>79</v>
      </c>
      <c r="E26" s="6" t="s">
        <v>114</v>
      </c>
      <c r="F26" s="18" t="s">
        <v>115</v>
      </c>
      <c r="G26" s="27" t="s">
        <v>116</v>
      </c>
      <c r="H26" s="22"/>
      <c r="I26" s="22"/>
      <c r="T26" s="28"/>
      <c r="U26" s="29"/>
      <c r="V26" s="29"/>
      <c r="W26" s="29"/>
    </row>
    <row r="27" ht="42.0" customHeight="1">
      <c r="A27" s="6">
        <v>10.0</v>
      </c>
      <c r="B27" s="21"/>
      <c r="C27" s="6" t="s">
        <v>102</v>
      </c>
      <c r="D27" s="6" t="s">
        <v>40</v>
      </c>
      <c r="E27" s="6">
        <v>67.77</v>
      </c>
      <c r="F27" s="18" t="s">
        <v>41</v>
      </c>
      <c r="G27" s="20">
        <v>30.4</v>
      </c>
      <c r="H27" s="22"/>
      <c r="I27" s="22"/>
      <c r="T27" s="28"/>
      <c r="U27" s="29"/>
      <c r="V27" s="29"/>
      <c r="W27" s="29"/>
    </row>
    <row r="28" ht="42.0" customHeight="1">
      <c r="A28" s="6">
        <v>11.0</v>
      </c>
      <c r="B28" s="39" t="s">
        <v>117</v>
      </c>
      <c r="C28" s="6" t="s">
        <v>109</v>
      </c>
      <c r="D28" s="6" t="s">
        <v>22</v>
      </c>
      <c r="E28" s="6" t="s">
        <v>118</v>
      </c>
      <c r="F28" s="18" t="s">
        <v>111</v>
      </c>
      <c r="G28" s="27" t="s">
        <v>112</v>
      </c>
      <c r="H28" s="22"/>
      <c r="I28" s="22"/>
      <c r="T28" s="28"/>
      <c r="U28" s="29"/>
      <c r="V28" s="29"/>
      <c r="W28" s="29"/>
    </row>
    <row r="29" ht="42.0" customHeight="1">
      <c r="A29" s="6">
        <v>12.0</v>
      </c>
      <c r="B29" s="19"/>
      <c r="C29" s="6" t="s">
        <v>113</v>
      </c>
      <c r="D29" s="6" t="s">
        <v>79</v>
      </c>
      <c r="E29" s="6" t="s">
        <v>119</v>
      </c>
      <c r="F29" s="18" t="s">
        <v>115</v>
      </c>
      <c r="G29" s="27" t="s">
        <v>116</v>
      </c>
      <c r="H29" s="40"/>
      <c r="I29" s="40"/>
      <c r="J29" s="29"/>
      <c r="K29" s="29"/>
      <c r="L29" s="29"/>
      <c r="T29" s="28"/>
      <c r="U29" s="29"/>
      <c r="V29" s="29"/>
      <c r="W29" s="29"/>
    </row>
    <row r="30" ht="42.0" customHeight="1">
      <c r="A30" s="6">
        <v>13.0</v>
      </c>
      <c r="B30" s="21"/>
      <c r="C30" s="6" t="s">
        <v>102</v>
      </c>
      <c r="D30" s="6" t="s">
        <v>40</v>
      </c>
      <c r="E30" s="6" t="s">
        <v>120</v>
      </c>
      <c r="F30" s="18" t="s">
        <v>41</v>
      </c>
      <c r="G30" s="20">
        <v>30.4</v>
      </c>
      <c r="H30" s="40"/>
      <c r="I30" s="40"/>
      <c r="J30" s="29"/>
      <c r="K30" s="29"/>
      <c r="L30" s="29"/>
      <c r="T30" s="28"/>
      <c r="U30" s="29"/>
      <c r="V30" s="29"/>
      <c r="W30" s="29"/>
    </row>
    <row r="31" ht="42.0" customHeight="1">
      <c r="A31" s="6">
        <v>14.0</v>
      </c>
      <c r="B31" s="6" t="s">
        <v>121</v>
      </c>
      <c r="C31" s="6" t="s">
        <v>122</v>
      </c>
      <c r="D31" s="6" t="s">
        <v>79</v>
      </c>
      <c r="E31" s="6" t="s">
        <v>123</v>
      </c>
      <c r="F31" s="18" t="s">
        <v>59</v>
      </c>
      <c r="G31" s="27"/>
      <c r="H31" s="40"/>
      <c r="I31" s="40"/>
      <c r="J31" s="29"/>
      <c r="K31" s="29"/>
      <c r="L31" s="29"/>
      <c r="T31" s="28"/>
      <c r="U31" s="29"/>
      <c r="V31" s="29"/>
      <c r="W31" s="29"/>
    </row>
    <row r="32" ht="42.0" customHeight="1">
      <c r="A32" s="6">
        <v>15.0</v>
      </c>
      <c r="B32" s="6" t="s">
        <v>124</v>
      </c>
      <c r="C32" s="6" t="s">
        <v>125</v>
      </c>
      <c r="D32" s="6" t="s">
        <v>79</v>
      </c>
      <c r="E32" s="6" t="s">
        <v>126</v>
      </c>
      <c r="F32" s="18" t="s">
        <v>59</v>
      </c>
      <c r="G32" s="27"/>
      <c r="H32" s="40"/>
      <c r="I32" s="40"/>
      <c r="J32" s="29"/>
      <c r="K32" s="29"/>
      <c r="L32" s="29"/>
      <c r="T32" s="28"/>
      <c r="U32" s="29"/>
      <c r="V32" s="29"/>
      <c r="W32" s="29"/>
    </row>
    <row r="33" ht="42.0" customHeight="1">
      <c r="A33" s="41" t="s">
        <v>127</v>
      </c>
      <c r="B33" s="42"/>
      <c r="C33" s="42"/>
      <c r="D33" s="42"/>
      <c r="E33" s="42"/>
      <c r="F33" s="42"/>
      <c r="G33" s="42"/>
      <c r="H33" s="42"/>
      <c r="I33" s="42"/>
      <c r="J33" s="29"/>
      <c r="K33" s="29"/>
      <c r="L33" s="29"/>
      <c r="T33" s="28"/>
      <c r="U33" s="29"/>
      <c r="V33" s="29"/>
      <c r="W33" s="29"/>
    </row>
    <row r="34" ht="42.0" customHeight="1">
      <c r="A34" s="6" t="s">
        <v>12</v>
      </c>
      <c r="B34" s="6" t="s">
        <v>128</v>
      </c>
      <c r="C34" s="6" t="s">
        <v>129</v>
      </c>
      <c r="D34" s="6" t="s">
        <v>22</v>
      </c>
      <c r="E34" s="6" t="s">
        <v>130</v>
      </c>
      <c r="F34" s="6" t="s">
        <v>131</v>
      </c>
      <c r="G34" s="27" t="s">
        <v>132</v>
      </c>
      <c r="H34" s="40"/>
      <c r="I34" s="40"/>
      <c r="J34" s="29"/>
      <c r="K34" s="29"/>
      <c r="L34" s="29"/>
      <c r="T34" s="28"/>
      <c r="U34" s="29"/>
      <c r="V34" s="29"/>
      <c r="W34" s="29"/>
    </row>
    <row r="35" ht="42.0" customHeight="1">
      <c r="A35" s="6"/>
      <c r="B35" s="6"/>
      <c r="C35" s="6"/>
      <c r="D35" s="6"/>
      <c r="E35" s="6"/>
      <c r="F35" s="6" t="s">
        <v>133</v>
      </c>
      <c r="G35" s="27" t="s">
        <v>134</v>
      </c>
      <c r="H35" s="40"/>
      <c r="I35" s="40"/>
      <c r="J35" s="29"/>
      <c r="K35" s="29"/>
      <c r="L35" s="29"/>
      <c r="T35" s="29"/>
      <c r="U35" s="29"/>
      <c r="V35" s="29"/>
      <c r="W35" s="29"/>
    </row>
    <row r="36" ht="42.0" customHeight="1">
      <c r="A36" s="31">
        <v>2.0</v>
      </c>
      <c r="B36" s="31" t="s">
        <v>128</v>
      </c>
      <c r="C36" s="31" t="s">
        <v>135</v>
      </c>
      <c r="D36" s="31" t="s">
        <v>79</v>
      </c>
      <c r="E36" s="31" t="s">
        <v>136</v>
      </c>
      <c r="F36" s="31"/>
      <c r="G36" s="33">
        <v>9.09</v>
      </c>
      <c r="H36" s="22"/>
      <c r="I36" s="22"/>
    </row>
    <row r="37" ht="42.0" customHeight="1">
      <c r="A37" s="6">
        <v>3.0</v>
      </c>
      <c r="B37" s="6" t="s">
        <v>60</v>
      </c>
      <c r="C37" s="6" t="s">
        <v>137</v>
      </c>
      <c r="D37" s="6" t="s">
        <v>22</v>
      </c>
      <c r="E37" s="6" t="s">
        <v>138</v>
      </c>
      <c r="F37" s="6" t="s">
        <v>139</v>
      </c>
      <c r="G37" s="27" t="s">
        <v>134</v>
      </c>
      <c r="H37" s="22"/>
      <c r="I37" s="22"/>
    </row>
    <row r="38" ht="42.0" customHeight="1">
      <c r="A38" s="6">
        <v>4.0</v>
      </c>
      <c r="B38" s="6" t="s">
        <v>106</v>
      </c>
      <c r="C38" s="6" t="s">
        <v>140</v>
      </c>
      <c r="D38" s="6" t="s">
        <v>25</v>
      </c>
      <c r="E38" s="6" t="s">
        <v>141</v>
      </c>
      <c r="F38" s="6" t="s">
        <v>142</v>
      </c>
      <c r="G38" s="27" t="s">
        <v>143</v>
      </c>
      <c r="H38" s="22"/>
      <c r="I38" s="22"/>
    </row>
    <row r="39" ht="42.0" customHeight="1">
      <c r="A39" s="31">
        <v>5.0</v>
      </c>
      <c r="B39" s="31" t="s">
        <v>106</v>
      </c>
      <c r="C39" s="31" t="s">
        <v>135</v>
      </c>
      <c r="D39" s="31" t="s">
        <v>79</v>
      </c>
      <c r="E39" s="31" t="s">
        <v>144</v>
      </c>
      <c r="F39" s="31"/>
      <c r="G39" s="33">
        <v>9.09</v>
      </c>
      <c r="H39" s="22"/>
      <c r="I39" s="22"/>
    </row>
    <row r="40" ht="42.0" customHeight="1">
      <c r="A40" s="6" t="s">
        <v>12</v>
      </c>
      <c r="B40" s="6" t="s">
        <v>20</v>
      </c>
      <c r="C40" s="6" t="s">
        <v>145</v>
      </c>
      <c r="D40" s="6" t="s">
        <v>22</v>
      </c>
      <c r="E40" s="6" t="s">
        <v>146</v>
      </c>
      <c r="F40" s="8"/>
      <c r="G40" s="27" t="s">
        <v>147</v>
      </c>
      <c r="H40" s="22"/>
      <c r="I40" s="22"/>
    </row>
    <row r="41" ht="42.0" customHeight="1">
      <c r="A41" s="43" t="s">
        <v>25</v>
      </c>
      <c r="B41" s="43" t="s">
        <v>29</v>
      </c>
      <c r="C41" s="24" t="s">
        <v>148</v>
      </c>
      <c r="D41" s="24" t="s">
        <v>22</v>
      </c>
      <c r="E41" s="24" t="s">
        <v>149</v>
      </c>
      <c r="F41" s="44" t="s">
        <v>34</v>
      </c>
      <c r="G41" s="20">
        <v>505.0</v>
      </c>
      <c r="H41" s="20">
        <v>505.0</v>
      </c>
      <c r="I41" s="20">
        <v>505.0</v>
      </c>
    </row>
    <row r="42" ht="42.0" customHeight="1">
      <c r="A42" s="21"/>
      <c r="B42" s="21"/>
      <c r="C42" s="6" t="s">
        <v>150</v>
      </c>
      <c r="D42" s="27" t="s">
        <v>40</v>
      </c>
      <c r="E42" s="6" t="s">
        <v>151</v>
      </c>
      <c r="F42" s="6" t="s">
        <v>41</v>
      </c>
      <c r="G42" s="27">
        <v>30.4</v>
      </c>
      <c r="H42" s="22"/>
      <c r="I42" s="22"/>
    </row>
    <row r="43" ht="42.0" customHeight="1">
      <c r="A43" s="43" t="s">
        <v>27</v>
      </c>
      <c r="B43" s="43" t="s">
        <v>152</v>
      </c>
      <c r="C43" s="6" t="s">
        <v>148</v>
      </c>
      <c r="D43" s="6" t="s">
        <v>22</v>
      </c>
      <c r="E43" s="6" t="s">
        <v>153</v>
      </c>
      <c r="F43" s="8" t="s">
        <v>34</v>
      </c>
      <c r="G43" s="27"/>
      <c r="H43" s="22"/>
      <c r="I43" s="22"/>
    </row>
    <row r="44" ht="42.0" customHeight="1">
      <c r="A44" s="19"/>
      <c r="B44" s="19"/>
      <c r="C44" s="6" t="s">
        <v>150</v>
      </c>
      <c r="D44" s="6" t="s">
        <v>40</v>
      </c>
      <c r="E44" s="6" t="s">
        <v>154</v>
      </c>
      <c r="F44" s="6" t="s">
        <v>41</v>
      </c>
      <c r="G44" s="27">
        <v>30.4</v>
      </c>
      <c r="H44" s="22"/>
      <c r="I44" s="22"/>
    </row>
    <row r="45" ht="42.0" customHeight="1">
      <c r="A45" s="21"/>
      <c r="B45" s="21"/>
      <c r="C45" s="6" t="s">
        <v>155</v>
      </c>
      <c r="D45" s="6" t="s">
        <v>19</v>
      </c>
      <c r="E45" s="6" t="s">
        <v>156</v>
      </c>
      <c r="F45" s="6" t="s">
        <v>59</v>
      </c>
      <c r="G45" s="27"/>
      <c r="H45" s="22"/>
      <c r="I45" s="22"/>
    </row>
    <row r="46" ht="42.0" customHeight="1">
      <c r="A46" s="6" t="s">
        <v>31</v>
      </c>
      <c r="B46" s="6" t="s">
        <v>60</v>
      </c>
      <c r="C46" s="6" t="s">
        <v>157</v>
      </c>
      <c r="D46" s="6" t="s">
        <v>22</v>
      </c>
      <c r="E46" s="6" t="s">
        <v>158</v>
      </c>
      <c r="F46" s="8" t="s">
        <v>72</v>
      </c>
      <c r="G46" s="27" t="s">
        <v>65</v>
      </c>
      <c r="H46" s="22"/>
      <c r="I46" s="22"/>
    </row>
    <row r="47" ht="42.0" customHeight="1">
      <c r="A47" s="6"/>
      <c r="B47" s="6"/>
      <c r="C47" s="6"/>
      <c r="D47" s="6"/>
      <c r="E47" s="6"/>
      <c r="F47" s="8" t="s">
        <v>67</v>
      </c>
      <c r="G47" s="27" t="s">
        <v>68</v>
      </c>
      <c r="H47" s="22"/>
      <c r="I47" s="22"/>
    </row>
    <row r="48" ht="42.0" customHeight="1">
      <c r="A48" s="6" t="s">
        <v>43</v>
      </c>
      <c r="B48" s="6" t="s">
        <v>160</v>
      </c>
      <c r="C48" s="6" t="s">
        <v>157</v>
      </c>
      <c r="D48" s="6" t="s">
        <v>22</v>
      </c>
      <c r="E48" s="6" t="s">
        <v>161</v>
      </c>
      <c r="F48" s="8" t="s">
        <v>72</v>
      </c>
      <c r="G48" s="27" t="s">
        <v>65</v>
      </c>
      <c r="H48" s="22"/>
      <c r="I48" s="22"/>
    </row>
    <row r="49" ht="42.0" customHeight="1">
      <c r="A49" s="6"/>
      <c r="B49" s="6"/>
      <c r="C49" s="6"/>
      <c r="D49" s="6"/>
      <c r="E49" s="6"/>
      <c r="F49" s="8" t="s">
        <v>67</v>
      </c>
      <c r="G49" s="27" t="s">
        <v>68</v>
      </c>
      <c r="H49" s="22"/>
      <c r="I49" s="22"/>
    </row>
    <row r="50" ht="42.0" customHeight="1">
      <c r="A50" s="6" t="s">
        <v>47</v>
      </c>
      <c r="B50" s="24"/>
      <c r="C50" s="24" t="s">
        <v>155</v>
      </c>
      <c r="D50" s="24" t="s">
        <v>19</v>
      </c>
      <c r="E50" s="24" t="s">
        <v>162</v>
      </c>
      <c r="F50" s="24" t="s">
        <v>59</v>
      </c>
      <c r="G50" s="27"/>
      <c r="H50" s="22"/>
      <c r="I50" s="22"/>
    </row>
    <row r="51" ht="42.0" customHeight="1">
      <c r="A51" s="6" t="s">
        <v>50</v>
      </c>
      <c r="B51" s="47"/>
      <c r="C51" s="47" t="s">
        <v>166</v>
      </c>
      <c r="D51" s="47" t="s">
        <v>167</v>
      </c>
      <c r="E51" s="47" t="s">
        <v>168</v>
      </c>
      <c r="F51" s="47" t="s">
        <v>169</v>
      </c>
      <c r="G51" s="27"/>
      <c r="H51" s="22"/>
      <c r="I51" s="22"/>
    </row>
    <row r="52" ht="42.0" customHeight="1">
      <c r="A52" s="6" t="s">
        <v>55</v>
      </c>
      <c r="B52" s="47"/>
      <c r="C52" s="47" t="s">
        <v>170</v>
      </c>
      <c r="D52" s="47" t="s">
        <v>167</v>
      </c>
      <c r="E52" s="47" t="s">
        <v>171</v>
      </c>
      <c r="F52" s="47" t="s">
        <v>169</v>
      </c>
      <c r="G52" s="27"/>
      <c r="H52" s="22"/>
      <c r="I52" s="22"/>
    </row>
    <row r="53" ht="42.0" customHeight="1">
      <c r="A53" s="6" t="s">
        <v>25</v>
      </c>
      <c r="B53" s="6" t="s">
        <v>60</v>
      </c>
      <c r="C53" s="6" t="s">
        <v>172</v>
      </c>
      <c r="D53" s="6" t="s">
        <v>22</v>
      </c>
      <c r="E53" s="6" t="s">
        <v>173</v>
      </c>
      <c r="F53" s="8"/>
      <c r="G53" s="27"/>
      <c r="H53" s="22"/>
      <c r="I53" s="22"/>
    </row>
    <row r="54" ht="42.0" customHeight="1"/>
    <row r="55" ht="42.0" customHeight="1"/>
    <row r="56" ht="42.0" customHeight="1">
      <c r="B56" s="48" t="s">
        <v>176</v>
      </c>
      <c r="C56" s="13"/>
      <c r="D56" s="13"/>
      <c r="E56" s="13"/>
      <c r="F56" s="13"/>
      <c r="G56" s="13"/>
      <c r="H56" s="13"/>
      <c r="I56" s="13"/>
      <c r="J56" s="13"/>
      <c r="K56" s="13"/>
      <c r="L56" s="13"/>
      <c r="M56" s="15"/>
    </row>
    <row r="57" ht="42.0" customHeight="1">
      <c r="B57" s="49" t="s">
        <v>178</v>
      </c>
      <c r="C57" s="13"/>
      <c r="D57" s="13"/>
      <c r="E57" s="13"/>
      <c r="F57" s="13"/>
      <c r="G57" s="13"/>
      <c r="H57" s="13"/>
      <c r="I57" s="15"/>
      <c r="J57" s="50" t="s">
        <v>181</v>
      </c>
      <c r="K57" s="50" t="s">
        <v>183</v>
      </c>
      <c r="L57" s="50" t="s">
        <v>184</v>
      </c>
      <c r="M57" s="50" t="s">
        <v>186</v>
      </c>
    </row>
    <row r="58" ht="42.0" customHeight="1">
      <c r="B58" s="49" t="s">
        <v>133</v>
      </c>
      <c r="C58" s="13"/>
      <c r="D58" s="13"/>
      <c r="E58" s="13"/>
      <c r="F58" s="13"/>
      <c r="G58" s="13"/>
      <c r="H58" s="13"/>
      <c r="I58" s="15"/>
      <c r="J58" s="51">
        <v>556.0</v>
      </c>
      <c r="K58" s="51">
        <v>0.35</v>
      </c>
      <c r="L58" s="51">
        <v>77.0</v>
      </c>
      <c r="M58" s="51">
        <f t="shared" ref="M58:M60" si="1">L58*J58</f>
        <v>42812</v>
      </c>
    </row>
    <row r="59" ht="42.0" customHeight="1">
      <c r="B59" s="49" t="s">
        <v>133</v>
      </c>
      <c r="C59" s="13"/>
      <c r="D59" s="13"/>
      <c r="E59" s="13"/>
      <c r="F59" s="13"/>
      <c r="G59" s="13"/>
      <c r="H59" s="13"/>
      <c r="I59" s="15"/>
      <c r="J59" s="51">
        <v>556.0</v>
      </c>
      <c r="K59" s="51">
        <v>0.35</v>
      </c>
      <c r="L59" s="51">
        <v>82.0</v>
      </c>
      <c r="M59" s="51">
        <f t="shared" si="1"/>
        <v>45592</v>
      </c>
    </row>
    <row r="60" ht="42.0" customHeight="1">
      <c r="B60" s="49" t="s">
        <v>139</v>
      </c>
      <c r="C60" s="13"/>
      <c r="D60" s="13"/>
      <c r="E60" s="13"/>
      <c r="F60" s="13"/>
      <c r="G60" s="13"/>
      <c r="H60" s="13"/>
      <c r="I60" s="15"/>
      <c r="J60" s="51">
        <v>556.0</v>
      </c>
      <c r="K60" s="51">
        <v>0.35</v>
      </c>
      <c r="L60" s="51">
        <v>6.0</v>
      </c>
      <c r="M60" s="51">
        <f t="shared" si="1"/>
        <v>3336</v>
      </c>
    </row>
    <row r="61" ht="42.0" customHeight="1">
      <c r="B61" s="54"/>
      <c r="C61" s="54"/>
      <c r="D61" s="54"/>
      <c r="E61" s="54"/>
      <c r="F61" s="54"/>
      <c r="G61" s="54"/>
      <c r="H61" s="54"/>
      <c r="I61" s="54"/>
      <c r="J61" s="55"/>
      <c r="K61" s="55"/>
      <c r="L61" s="54"/>
      <c r="M61" s="55"/>
    </row>
    <row r="62" ht="42.0" customHeight="1">
      <c r="B62" s="49" t="s">
        <v>133</v>
      </c>
      <c r="C62" s="13"/>
      <c r="D62" s="13"/>
      <c r="E62" s="13"/>
      <c r="F62" s="13"/>
      <c r="G62" s="13"/>
      <c r="H62" s="13"/>
      <c r="I62" s="15"/>
      <c r="J62" s="51">
        <v>556.0</v>
      </c>
      <c r="K62" s="51">
        <v>0.35</v>
      </c>
      <c r="L62" s="51">
        <v>18.0</v>
      </c>
      <c r="M62" s="51">
        <f t="shared" ref="M62:M64" si="2">L62*J62</f>
        <v>10008</v>
      </c>
    </row>
    <row r="63" ht="42.0" customHeight="1">
      <c r="B63" s="49" t="s">
        <v>67</v>
      </c>
      <c r="C63" s="13"/>
      <c r="D63" s="13"/>
      <c r="E63" s="13"/>
      <c r="F63" s="13"/>
      <c r="G63" s="13"/>
      <c r="H63" s="13"/>
      <c r="I63" s="15"/>
      <c r="J63" s="51">
        <v>456.0</v>
      </c>
      <c r="K63" s="51">
        <v>0.35</v>
      </c>
      <c r="L63" s="51">
        <v>13.0</v>
      </c>
      <c r="M63" s="51">
        <f t="shared" si="2"/>
        <v>5928</v>
      </c>
    </row>
    <row r="64" ht="42.0" customHeight="1">
      <c r="B64" s="49" t="s">
        <v>67</v>
      </c>
      <c r="C64" s="13"/>
      <c r="D64" s="13"/>
      <c r="E64" s="13"/>
      <c r="F64" s="13"/>
      <c r="G64" s="13"/>
      <c r="H64" s="13"/>
      <c r="I64" s="15"/>
      <c r="J64" s="51">
        <v>456.0</v>
      </c>
      <c r="K64" s="51">
        <v>0.35</v>
      </c>
      <c r="L64" s="51">
        <v>1.0</v>
      </c>
      <c r="M64" s="51">
        <f t="shared" si="2"/>
        <v>456</v>
      </c>
    </row>
    <row r="65" ht="42.0" customHeight="1">
      <c r="B65" s="49" t="s">
        <v>133</v>
      </c>
      <c r="C65" s="13"/>
      <c r="D65" s="13"/>
      <c r="E65" s="13"/>
      <c r="F65" s="13"/>
      <c r="G65" s="13"/>
      <c r="H65" s="13"/>
      <c r="I65" s="15"/>
      <c r="J65" s="51">
        <v>556.0</v>
      </c>
      <c r="K65" s="50" t="s">
        <v>206</v>
      </c>
      <c r="L65" s="51">
        <v>118.0</v>
      </c>
      <c r="M65" s="51">
        <f t="shared" ref="M65:M67" si="3">J65*L65</f>
        <v>65608</v>
      </c>
    </row>
    <row r="66" ht="42.0" customHeight="1">
      <c r="B66" s="49" t="s">
        <v>133</v>
      </c>
      <c r="C66" s="13"/>
      <c r="D66" s="13"/>
      <c r="E66" s="13"/>
      <c r="F66" s="13"/>
      <c r="G66" s="13"/>
      <c r="H66" s="13"/>
      <c r="I66" s="15"/>
      <c r="J66" s="51">
        <v>556.0</v>
      </c>
      <c r="K66" s="50" t="s">
        <v>206</v>
      </c>
      <c r="L66" s="51">
        <v>96.0</v>
      </c>
      <c r="M66" s="51">
        <f t="shared" si="3"/>
        <v>53376</v>
      </c>
    </row>
    <row r="67" ht="42.0" customHeight="1">
      <c r="B67" s="49" t="s">
        <v>139</v>
      </c>
      <c r="C67" s="13"/>
      <c r="D67" s="13"/>
      <c r="E67" s="13"/>
      <c r="F67" s="13"/>
      <c r="G67" s="13"/>
      <c r="H67" s="13"/>
      <c r="I67" s="15"/>
      <c r="J67" s="51">
        <v>556.0</v>
      </c>
      <c r="K67" s="50" t="s">
        <v>206</v>
      </c>
      <c r="L67" s="51">
        <v>8.0</v>
      </c>
      <c r="M67" s="51">
        <f t="shared" si="3"/>
        <v>4448</v>
      </c>
    </row>
    <row r="68" ht="42.0" customHeight="1">
      <c r="B68" s="54"/>
      <c r="C68" s="54"/>
      <c r="D68" s="54"/>
      <c r="E68" s="54"/>
      <c r="F68" s="54"/>
      <c r="G68" s="54"/>
      <c r="H68" s="54"/>
      <c r="I68" s="54"/>
      <c r="J68" s="55"/>
      <c r="K68" s="54"/>
      <c r="L68" s="51"/>
      <c r="M68" s="51"/>
    </row>
    <row r="69" ht="42.0" customHeight="1">
      <c r="B69" s="49" t="s">
        <v>133</v>
      </c>
      <c r="C69" s="13"/>
      <c r="D69" s="13"/>
      <c r="E69" s="13"/>
      <c r="F69" s="13"/>
      <c r="G69" s="13"/>
      <c r="H69" s="13"/>
      <c r="I69" s="15"/>
      <c r="J69" s="51">
        <v>556.0</v>
      </c>
      <c r="K69" s="50" t="s">
        <v>206</v>
      </c>
      <c r="L69" s="51">
        <v>18.0</v>
      </c>
      <c r="M69" s="51">
        <f>J69*L69</f>
        <v>10008</v>
      </c>
    </row>
    <row r="70" ht="42.0" customHeight="1"/>
    <row r="71" ht="42.0" customHeight="1"/>
    <row r="72" ht="42.0" customHeight="1"/>
    <row r="73" ht="42.0" customHeight="1"/>
    <row r="74" ht="42.0" customHeight="1"/>
    <row r="75" ht="42.0" customHeight="1"/>
    <row r="76" ht="42.0" customHeight="1"/>
    <row r="77" ht="42.0" customHeight="1"/>
    <row r="78" ht="42.0" customHeight="1"/>
    <row r="79" ht="42.0" customHeight="1"/>
    <row r="80" ht="42.0" customHeight="1"/>
    <row r="81" ht="42.0" customHeight="1"/>
    <row r="82" ht="42.0" customHeight="1"/>
    <row r="83" ht="42.0" customHeight="1"/>
    <row r="84" ht="42.0" customHeight="1"/>
    <row r="85" ht="42.0" customHeight="1"/>
    <row r="86" ht="42.0" customHeight="1"/>
    <row r="87" ht="42.0" customHeight="1"/>
    <row r="88" ht="42.0" customHeight="1"/>
    <row r="89" ht="42.0" customHeight="1"/>
    <row r="90" ht="42.0" customHeight="1"/>
    <row r="91" ht="42.0" customHeight="1"/>
    <row r="92" ht="42.0" customHeight="1"/>
    <row r="93" ht="42.0" customHeight="1"/>
    <row r="94" ht="42.0" customHeight="1"/>
    <row r="95" ht="42.0" customHeight="1"/>
    <row r="96" ht="42.0" customHeight="1"/>
    <row r="97" ht="42.0" customHeight="1"/>
    <row r="98" ht="42.0" customHeight="1"/>
    <row r="99" ht="42.0" customHeight="1"/>
    <row r="100" ht="42.0" customHeight="1"/>
    <row r="101" ht="42.0" customHeight="1"/>
    <row r="102" ht="42.0" customHeight="1"/>
    <row r="103" ht="42.0" customHeight="1"/>
    <row r="104" ht="42.0" customHeight="1"/>
    <row r="105" ht="42.0" customHeight="1"/>
    <row r="106" ht="42.0" customHeight="1"/>
    <row r="107" ht="42.0" customHeight="1"/>
    <row r="108" ht="42.0" customHeight="1"/>
    <row r="109" ht="42.0" customHeight="1"/>
    <row r="110" ht="42.0" customHeight="1"/>
    <row r="111" ht="42.0" customHeight="1"/>
    <row r="112" ht="42.0" customHeight="1"/>
    <row r="113" ht="42.0" customHeight="1"/>
    <row r="114" ht="42.0" customHeight="1"/>
    <row r="115" ht="42.0" customHeight="1"/>
    <row r="116" ht="42.0" customHeight="1"/>
    <row r="117" ht="42.0" customHeight="1"/>
    <row r="118" ht="42.0" customHeight="1"/>
    <row r="119" ht="42.0" customHeight="1"/>
    <row r="120" ht="42.0" customHeight="1"/>
    <row r="121" ht="42.0" customHeight="1"/>
    <row r="122" ht="42.0" customHeight="1"/>
    <row r="123" ht="42.0" customHeight="1"/>
    <row r="124" ht="42.0" customHeight="1"/>
    <row r="125" ht="42.0" customHeight="1"/>
    <row r="126" ht="42.0" customHeight="1"/>
    <row r="127" ht="42.0" customHeight="1"/>
    <row r="128" ht="42.0" customHeight="1"/>
    <row r="129" ht="42.0" customHeight="1"/>
    <row r="130" ht="42.0" customHeight="1"/>
    <row r="131" ht="42.0" customHeight="1"/>
    <row r="132" ht="42.0" customHeight="1"/>
    <row r="133" ht="42.0" customHeight="1"/>
    <row r="134" ht="42.0" customHeight="1"/>
    <row r="135" ht="42.0" customHeight="1"/>
    <row r="136" ht="42.0" customHeight="1"/>
    <row r="137" ht="42.0" customHeight="1"/>
    <row r="138" ht="42.0" customHeight="1"/>
    <row r="139" ht="42.0" customHeight="1"/>
    <row r="140" ht="42.0" customHeight="1"/>
    <row r="141" ht="42.0" customHeight="1"/>
    <row r="142" ht="42.0" customHeight="1"/>
    <row r="143" ht="42.0" customHeight="1"/>
    <row r="144" ht="42.0" customHeight="1"/>
    <row r="145" ht="42.0" customHeight="1"/>
    <row r="146" ht="42.0" customHeight="1"/>
    <row r="147" ht="42.0" customHeight="1"/>
    <row r="148" ht="42.0" customHeight="1"/>
    <row r="149" ht="42.0" customHeight="1"/>
    <row r="150" ht="42.0" customHeight="1"/>
    <row r="151" ht="42.0" customHeight="1"/>
    <row r="152" ht="42.0" customHeight="1"/>
    <row r="153" ht="42.0" customHeight="1"/>
    <row r="154" ht="42.0" customHeight="1"/>
    <row r="155" ht="42.0" customHeight="1"/>
    <row r="156" ht="42.0" customHeight="1"/>
    <row r="157" ht="42.0" customHeight="1"/>
    <row r="158" ht="42.0" customHeight="1"/>
    <row r="159" ht="42.0" customHeight="1"/>
    <row r="160" ht="42.0" customHeight="1"/>
    <row r="161" ht="42.0" customHeight="1"/>
    <row r="162" ht="42.0" customHeight="1"/>
    <row r="163" ht="42.0" customHeight="1"/>
    <row r="164" ht="42.0" customHeight="1"/>
    <row r="165" ht="42.0" customHeight="1"/>
    <row r="166" ht="42.0" customHeight="1"/>
    <row r="167" ht="42.0" customHeight="1"/>
    <row r="168" ht="42.0" customHeight="1"/>
    <row r="169" ht="42.0" customHeight="1"/>
    <row r="170" ht="42.0" customHeight="1"/>
    <row r="171" ht="42.0" customHeight="1"/>
    <row r="172" ht="42.0" customHeight="1"/>
    <row r="173" ht="42.0" customHeight="1"/>
    <row r="174" ht="42.0" customHeight="1"/>
    <row r="175" ht="42.0" customHeight="1"/>
    <row r="176" ht="42.0" customHeight="1"/>
    <row r="177" ht="42.0" customHeight="1"/>
    <row r="178" ht="42.0" customHeight="1"/>
    <row r="179" ht="42.0" customHeight="1"/>
    <row r="180" ht="42.0" customHeight="1"/>
    <row r="181" ht="42.0" customHeight="1"/>
    <row r="182" ht="42.0" customHeight="1"/>
    <row r="183" ht="42.0" customHeight="1"/>
    <row r="184" ht="42.0" customHeight="1"/>
    <row r="185" ht="42.0" customHeight="1"/>
    <row r="186" ht="42.0" customHeight="1"/>
    <row r="187" ht="42.0" customHeight="1"/>
    <row r="188" ht="42.0" customHeight="1"/>
    <row r="189" ht="42.0" customHeight="1"/>
    <row r="190" ht="42.0" customHeight="1"/>
    <row r="191" ht="42.0" customHeight="1"/>
    <row r="192" ht="42.0" customHeight="1"/>
    <row r="193" ht="42.0" customHeight="1"/>
    <row r="194" ht="42.0" customHeight="1"/>
    <row r="195" ht="42.0" customHeight="1"/>
    <row r="196" ht="42.0" customHeight="1"/>
    <row r="197" ht="42.0" customHeight="1"/>
    <row r="198" ht="42.0" customHeight="1"/>
    <row r="199" ht="42.0" customHeight="1"/>
    <row r="200" ht="42.0" customHeight="1"/>
    <row r="201" ht="42.0" customHeight="1"/>
    <row r="202" ht="42.0" customHeight="1"/>
    <row r="203" ht="42.0" customHeight="1"/>
    <row r="204" ht="42.0" customHeight="1"/>
    <row r="205" ht="42.0" customHeight="1"/>
    <row r="206" ht="42.0" customHeight="1"/>
    <row r="207" ht="42.0" customHeight="1"/>
    <row r="208" ht="42.0" customHeight="1"/>
    <row r="209" ht="42.0" customHeight="1"/>
    <row r="210" ht="42.0" customHeight="1"/>
    <row r="211" ht="42.0" customHeight="1"/>
    <row r="212" ht="42.0" customHeight="1"/>
    <row r="213" ht="42.0" customHeight="1"/>
    <row r="214" ht="42.0" customHeight="1"/>
    <row r="215" ht="42.0" customHeight="1"/>
    <row r="216" ht="42.0" customHeight="1"/>
    <row r="217" ht="42.0" customHeight="1"/>
    <row r="218" ht="42.0" customHeight="1"/>
    <row r="219" ht="42.0" customHeight="1"/>
    <row r="220" ht="42.0" customHeight="1"/>
    <row r="221" ht="42.0" customHeight="1"/>
    <row r="222" ht="42.0" customHeight="1"/>
    <row r="223" ht="42.0" customHeight="1"/>
    <row r="224" ht="42.0" customHeight="1"/>
    <row r="225" ht="42.0" customHeight="1"/>
    <row r="226" ht="42.0" customHeight="1"/>
    <row r="227" ht="42.0" customHeight="1"/>
    <row r="228" ht="42.0" customHeight="1"/>
    <row r="229" ht="42.0" customHeight="1"/>
    <row r="230" ht="42.0" customHeight="1"/>
    <row r="231" ht="42.0" customHeight="1"/>
    <row r="232" ht="42.0" customHeight="1"/>
    <row r="233" ht="42.0" customHeight="1"/>
    <row r="234" ht="42.0" customHeight="1"/>
    <row r="235" ht="42.0" customHeight="1"/>
    <row r="236" ht="42.0" customHeight="1"/>
    <row r="237" ht="42.0" customHeight="1"/>
    <row r="238" ht="42.0" customHeight="1"/>
    <row r="239" ht="42.0" customHeight="1"/>
    <row r="240" ht="42.0" customHeight="1"/>
    <row r="241" ht="42.0" customHeight="1"/>
    <row r="242" ht="42.0" customHeight="1"/>
    <row r="243" ht="42.0" customHeight="1"/>
    <row r="244" ht="42.0" customHeight="1"/>
    <row r="245" ht="42.0" customHeight="1"/>
    <row r="246" ht="42.0" customHeight="1"/>
    <row r="247" ht="42.0" customHeight="1"/>
    <row r="248" ht="42.0" customHeight="1"/>
    <row r="249" ht="42.0" customHeight="1"/>
    <row r="250" ht="42.0" customHeight="1"/>
    <row r="251" ht="42.0" customHeight="1"/>
    <row r="252" ht="42.0" customHeight="1"/>
    <row r="253" ht="42.0" customHeight="1"/>
    <row r="254" ht="42.0" customHeight="1"/>
    <row r="255" ht="42.0" customHeight="1"/>
    <row r="256" ht="42.0" customHeight="1"/>
    <row r="257" ht="42.0" customHeight="1"/>
    <row r="258" ht="42.0" customHeight="1"/>
    <row r="259" ht="42.0" customHeight="1"/>
    <row r="260" ht="42.0" customHeight="1"/>
    <row r="261" ht="42.0" customHeight="1"/>
    <row r="262" ht="42.0" customHeight="1"/>
    <row r="263" ht="42.0" customHeight="1"/>
    <row r="264" ht="42.0" customHeight="1"/>
    <row r="265" ht="42.0" customHeight="1"/>
    <row r="266" ht="42.0" customHeight="1"/>
    <row r="267" ht="42.0" customHeight="1"/>
    <row r="268" ht="42.0" customHeight="1"/>
    <row r="269" ht="42.0" customHeight="1"/>
    <row r="270" ht="42.0" customHeight="1"/>
    <row r="271" ht="42.0" customHeight="1"/>
    <row r="272" ht="42.0" customHeight="1"/>
    <row r="273" ht="42.0" customHeight="1"/>
    <row r="274" ht="42.0" customHeight="1"/>
    <row r="275" ht="42.0" customHeight="1"/>
    <row r="276" ht="42.0" customHeight="1"/>
    <row r="277" ht="42.0" customHeight="1"/>
    <row r="278" ht="42.0" customHeight="1"/>
    <row r="279" ht="42.0" customHeight="1"/>
    <row r="280" ht="42.0" customHeight="1"/>
    <row r="281" ht="42.0" customHeight="1"/>
    <row r="282" ht="42.0" customHeight="1"/>
    <row r="283" ht="42.0" customHeight="1"/>
    <row r="284" ht="42.0" customHeight="1"/>
    <row r="285" ht="42.0" customHeight="1"/>
    <row r="286" ht="42.0" customHeight="1"/>
    <row r="287" ht="42.0" customHeight="1"/>
    <row r="288" ht="42.0" customHeight="1"/>
    <row r="289" ht="42.0" customHeight="1"/>
    <row r="290" ht="42.0" customHeight="1"/>
    <row r="291" ht="42.0" customHeight="1"/>
    <row r="292" ht="42.0" customHeight="1"/>
    <row r="293" ht="42.0" customHeight="1"/>
    <row r="294" ht="42.0" customHeight="1"/>
    <row r="295" ht="42.0" customHeight="1"/>
    <row r="296" ht="42.0" customHeight="1"/>
    <row r="297" ht="42.0" customHeight="1"/>
    <row r="298" ht="42.0" customHeight="1"/>
    <row r="299" ht="42.0" customHeight="1"/>
    <row r="300" ht="42.0" customHeight="1"/>
    <row r="301" ht="42.0" customHeight="1"/>
    <row r="302" ht="42.0" customHeight="1"/>
    <row r="303" ht="42.0" customHeight="1"/>
    <row r="304" ht="42.0" customHeight="1"/>
    <row r="305" ht="42.0" customHeight="1"/>
    <row r="306" ht="42.0" customHeight="1"/>
    <row r="307" ht="42.0" customHeight="1"/>
    <row r="308" ht="42.0" customHeight="1"/>
    <row r="309" ht="42.0" customHeight="1"/>
    <row r="310" ht="42.0" customHeight="1"/>
    <row r="311" ht="42.0" customHeight="1"/>
    <row r="312" ht="42.0" customHeight="1"/>
    <row r="313" ht="42.0" customHeight="1"/>
    <row r="314" ht="42.0" customHeight="1"/>
    <row r="315" ht="42.0" customHeight="1"/>
    <row r="316" ht="42.0" customHeight="1"/>
    <row r="317" ht="42.0" customHeight="1"/>
    <row r="318" ht="42.0" customHeight="1"/>
    <row r="319" ht="42.0" customHeight="1"/>
    <row r="320" ht="42.0" customHeight="1"/>
    <row r="321" ht="42.0" customHeight="1"/>
    <row r="322" ht="42.0" customHeight="1"/>
    <row r="323" ht="42.0" customHeight="1"/>
    <row r="324" ht="42.0" customHeight="1"/>
    <row r="325" ht="42.0" customHeight="1"/>
    <row r="326" ht="42.0" customHeight="1"/>
    <row r="327" ht="42.0" customHeight="1"/>
    <row r="328" ht="42.0" customHeight="1"/>
    <row r="329" ht="42.0" customHeight="1"/>
    <row r="330" ht="42.0" customHeight="1"/>
    <row r="331" ht="42.0" customHeight="1"/>
    <row r="332" ht="42.0" customHeight="1"/>
    <row r="333" ht="42.0" customHeight="1"/>
    <row r="334" ht="42.0" customHeight="1"/>
    <row r="335" ht="42.0" customHeight="1"/>
    <row r="336" ht="42.0" customHeight="1"/>
    <row r="337" ht="42.0" customHeight="1"/>
    <row r="338" ht="42.0" customHeight="1"/>
    <row r="339" ht="42.0" customHeight="1"/>
    <row r="340" ht="42.0" customHeight="1"/>
    <row r="341" ht="42.0" customHeight="1"/>
    <row r="342" ht="42.0" customHeight="1"/>
    <row r="343" ht="42.0" customHeight="1"/>
    <row r="344" ht="42.0" customHeight="1"/>
    <row r="345" ht="42.0" customHeight="1"/>
    <row r="346" ht="42.0" customHeight="1"/>
    <row r="347" ht="42.0" customHeight="1"/>
    <row r="348" ht="42.0" customHeight="1"/>
    <row r="349" ht="42.0" customHeight="1"/>
    <row r="350" ht="42.0" customHeight="1"/>
    <row r="351" ht="42.0" customHeight="1"/>
    <row r="352" ht="42.0" customHeight="1"/>
    <row r="353" ht="42.0" customHeight="1"/>
    <row r="354" ht="42.0" customHeight="1"/>
    <row r="355" ht="42.0" customHeight="1"/>
    <row r="356" ht="42.0" customHeight="1"/>
    <row r="357" ht="42.0" customHeight="1"/>
    <row r="358" ht="42.0" customHeight="1"/>
    <row r="359" ht="42.0" customHeight="1"/>
    <row r="360" ht="42.0" customHeight="1"/>
    <row r="361" ht="42.0" customHeight="1"/>
    <row r="362" ht="42.0" customHeight="1"/>
    <row r="363" ht="42.0" customHeight="1"/>
    <row r="364" ht="42.0" customHeight="1"/>
    <row r="365" ht="42.0" customHeight="1"/>
    <row r="366" ht="42.0" customHeight="1"/>
    <row r="367" ht="42.0" customHeight="1"/>
    <row r="368" ht="42.0" customHeight="1"/>
    <row r="369" ht="42.0" customHeight="1"/>
    <row r="370" ht="42.0" customHeight="1"/>
    <row r="371" ht="42.0" customHeight="1"/>
    <row r="372" ht="42.0" customHeight="1"/>
    <row r="373" ht="42.0" customHeight="1"/>
    <row r="374" ht="42.0" customHeight="1"/>
    <row r="375" ht="42.0" customHeight="1"/>
    <row r="376" ht="42.0" customHeight="1"/>
    <row r="377" ht="42.0" customHeight="1"/>
    <row r="378" ht="42.0" customHeight="1"/>
    <row r="379" ht="42.0" customHeight="1"/>
    <row r="380" ht="42.0" customHeight="1"/>
    <row r="381" ht="42.0" customHeight="1"/>
    <row r="382" ht="42.0" customHeight="1"/>
    <row r="383" ht="42.0" customHeight="1"/>
    <row r="384" ht="42.0" customHeight="1"/>
    <row r="385" ht="42.0" customHeight="1"/>
    <row r="386" ht="42.0" customHeight="1"/>
    <row r="387" ht="42.0" customHeight="1"/>
    <row r="388" ht="42.0" customHeight="1"/>
    <row r="389" ht="42.0" customHeight="1"/>
    <row r="390" ht="42.0" customHeight="1"/>
    <row r="391" ht="42.0" customHeight="1"/>
    <row r="392" ht="42.0" customHeight="1"/>
    <row r="393" ht="42.0" customHeight="1"/>
    <row r="394" ht="42.0" customHeight="1"/>
    <row r="395" ht="42.0" customHeight="1"/>
    <row r="396" ht="42.0" customHeight="1"/>
    <row r="397" ht="42.0" customHeight="1"/>
    <row r="398" ht="42.0" customHeight="1"/>
    <row r="399" ht="42.0" customHeight="1"/>
    <row r="400" ht="42.0" customHeight="1"/>
    <row r="401" ht="42.0" customHeight="1"/>
    <row r="402" ht="42.0" customHeight="1"/>
    <row r="403" ht="42.0" customHeight="1"/>
    <row r="404" ht="42.0" customHeight="1"/>
    <row r="405" ht="42.0" customHeight="1"/>
    <row r="406" ht="42.0" customHeight="1"/>
    <row r="407" ht="42.0" customHeight="1"/>
    <row r="408" ht="42.0" customHeight="1"/>
    <row r="409" ht="42.0" customHeight="1"/>
    <row r="410" ht="42.0" customHeight="1"/>
    <row r="411" ht="42.0" customHeight="1"/>
    <row r="412" ht="42.0" customHeight="1"/>
    <row r="413" ht="42.0" customHeight="1"/>
    <row r="414" ht="42.0" customHeight="1"/>
    <row r="415" ht="42.0" customHeight="1"/>
    <row r="416" ht="42.0" customHeight="1"/>
    <row r="417" ht="42.0" customHeight="1"/>
    <row r="418" ht="42.0" customHeight="1"/>
    <row r="419" ht="42.0" customHeight="1"/>
    <row r="420" ht="42.0" customHeight="1"/>
    <row r="421" ht="42.0" customHeight="1"/>
    <row r="422" ht="42.0" customHeight="1"/>
    <row r="423" ht="42.0" customHeight="1"/>
    <row r="424" ht="42.0" customHeight="1"/>
    <row r="425" ht="42.0" customHeight="1"/>
    <row r="426" ht="42.0" customHeight="1"/>
    <row r="427" ht="42.0" customHeight="1"/>
    <row r="428" ht="42.0" customHeight="1"/>
    <row r="429" ht="42.0" customHeight="1"/>
    <row r="430" ht="42.0" customHeight="1"/>
    <row r="431" ht="42.0" customHeight="1"/>
    <row r="432" ht="42.0" customHeight="1"/>
    <row r="433" ht="42.0" customHeight="1"/>
    <row r="434" ht="42.0" customHeight="1"/>
    <row r="435" ht="42.0" customHeight="1"/>
    <row r="436" ht="42.0" customHeight="1"/>
    <row r="437" ht="42.0" customHeight="1"/>
    <row r="438" ht="42.0" customHeight="1"/>
    <row r="439" ht="42.0" customHeight="1"/>
    <row r="440" ht="42.0" customHeight="1"/>
    <row r="441" ht="42.0" customHeight="1"/>
    <row r="442" ht="42.0" customHeight="1"/>
    <row r="443" ht="42.0" customHeight="1"/>
    <row r="444" ht="42.0" customHeight="1"/>
    <row r="445" ht="42.0" customHeight="1"/>
    <row r="446" ht="42.0" customHeight="1"/>
    <row r="447" ht="42.0" customHeight="1"/>
    <row r="448" ht="42.0" customHeight="1"/>
    <row r="449" ht="42.0" customHeight="1"/>
    <row r="450" ht="42.0" customHeight="1"/>
    <row r="451" ht="42.0" customHeight="1"/>
    <row r="452" ht="42.0" customHeight="1"/>
    <row r="453" ht="42.0" customHeight="1"/>
    <row r="454" ht="42.0" customHeight="1"/>
    <row r="455" ht="42.0" customHeight="1"/>
    <row r="456" ht="42.0" customHeight="1"/>
    <row r="457" ht="42.0" customHeight="1"/>
    <row r="458" ht="42.0" customHeight="1"/>
    <row r="459" ht="42.0" customHeight="1"/>
    <row r="460" ht="42.0" customHeight="1"/>
    <row r="461" ht="42.0" customHeight="1"/>
    <row r="462" ht="42.0" customHeight="1"/>
    <row r="463" ht="42.0" customHeight="1"/>
    <row r="464" ht="42.0" customHeight="1"/>
    <row r="465" ht="42.0" customHeight="1"/>
    <row r="466" ht="42.0" customHeight="1"/>
    <row r="467" ht="42.0" customHeight="1"/>
    <row r="468" ht="42.0" customHeight="1"/>
    <row r="469" ht="42.0" customHeight="1"/>
    <row r="470" ht="42.0" customHeight="1"/>
    <row r="471" ht="42.0" customHeight="1"/>
    <row r="472" ht="42.0" customHeight="1"/>
    <row r="473" ht="42.0" customHeight="1"/>
    <row r="474" ht="42.0" customHeight="1"/>
    <row r="475" ht="42.0" customHeight="1"/>
    <row r="476" ht="42.0" customHeight="1"/>
    <row r="477" ht="42.0" customHeight="1"/>
    <row r="478" ht="42.0" customHeight="1"/>
    <row r="479" ht="42.0" customHeight="1"/>
    <row r="480" ht="42.0" customHeight="1"/>
    <row r="481" ht="42.0" customHeight="1"/>
    <row r="482" ht="42.0" customHeight="1"/>
    <row r="483" ht="42.0" customHeight="1"/>
    <row r="484" ht="42.0" customHeight="1"/>
    <row r="485" ht="42.0" customHeight="1"/>
    <row r="486" ht="42.0" customHeight="1"/>
    <row r="487" ht="42.0" customHeight="1"/>
    <row r="488" ht="42.0" customHeight="1"/>
    <row r="489" ht="42.0" customHeight="1"/>
    <row r="490" ht="42.0" customHeight="1"/>
    <row r="491" ht="42.0" customHeight="1"/>
    <row r="492" ht="42.0" customHeight="1"/>
    <row r="493" ht="42.0" customHeight="1"/>
    <row r="494" ht="42.0" customHeight="1"/>
    <row r="495" ht="42.0" customHeight="1"/>
    <row r="496" ht="42.0" customHeight="1"/>
    <row r="497" ht="42.0" customHeight="1"/>
    <row r="498" ht="42.0" customHeight="1"/>
    <row r="499" ht="42.0" customHeight="1"/>
    <row r="500" ht="42.0" customHeight="1"/>
    <row r="501" ht="42.0" customHeight="1"/>
    <row r="502" ht="42.0" customHeight="1"/>
    <row r="503" ht="42.0" customHeight="1"/>
    <row r="504" ht="42.0" customHeight="1"/>
    <row r="505" ht="42.0" customHeight="1"/>
    <row r="506" ht="42.0" customHeight="1"/>
    <row r="507" ht="42.0" customHeight="1"/>
    <row r="508" ht="42.0" customHeight="1"/>
    <row r="509" ht="42.0" customHeight="1"/>
    <row r="510" ht="42.0" customHeight="1"/>
    <row r="511" ht="42.0" customHeight="1"/>
    <row r="512" ht="42.0" customHeight="1"/>
    <row r="513" ht="42.0" customHeight="1"/>
    <row r="514" ht="42.0" customHeight="1"/>
    <row r="515" ht="42.0" customHeight="1"/>
    <row r="516" ht="42.0" customHeight="1"/>
    <row r="517" ht="42.0" customHeight="1"/>
    <row r="518" ht="42.0" customHeight="1"/>
    <row r="519" ht="42.0" customHeight="1"/>
    <row r="520" ht="42.0" customHeight="1"/>
    <row r="521" ht="42.0" customHeight="1"/>
    <row r="522" ht="42.0" customHeight="1"/>
    <row r="523" ht="42.0" customHeight="1"/>
    <row r="524" ht="42.0" customHeight="1"/>
    <row r="525" ht="42.0" customHeight="1"/>
    <row r="526" ht="42.0" customHeight="1"/>
    <row r="527" ht="42.0" customHeight="1"/>
    <row r="528" ht="42.0" customHeight="1"/>
    <row r="529" ht="42.0" customHeight="1"/>
    <row r="530" ht="42.0" customHeight="1"/>
    <row r="531" ht="42.0" customHeight="1"/>
    <row r="532" ht="42.0" customHeight="1"/>
    <row r="533" ht="42.0" customHeight="1"/>
    <row r="534" ht="42.0" customHeight="1"/>
    <row r="535" ht="42.0" customHeight="1"/>
    <row r="536" ht="42.0" customHeight="1"/>
    <row r="537" ht="42.0" customHeight="1"/>
    <row r="538" ht="42.0" customHeight="1"/>
    <row r="539" ht="42.0" customHeight="1"/>
    <row r="540" ht="42.0" customHeight="1"/>
    <row r="541" ht="42.0" customHeight="1"/>
    <row r="542" ht="42.0" customHeight="1"/>
    <row r="543" ht="42.0" customHeight="1"/>
    <row r="544" ht="42.0" customHeight="1"/>
    <row r="545" ht="42.0" customHeight="1"/>
    <row r="546" ht="42.0" customHeight="1"/>
    <row r="547" ht="42.0" customHeight="1"/>
    <row r="548" ht="42.0" customHeight="1"/>
    <row r="549" ht="42.0" customHeight="1"/>
    <row r="550" ht="42.0" customHeight="1"/>
    <row r="551" ht="42.0" customHeight="1"/>
    <row r="552" ht="42.0" customHeight="1"/>
    <row r="553" ht="42.0" customHeight="1"/>
    <row r="554" ht="42.0" customHeight="1"/>
    <row r="555" ht="42.0" customHeight="1"/>
    <row r="556" ht="42.0" customHeight="1"/>
    <row r="557" ht="42.0" customHeight="1"/>
    <row r="558" ht="42.0" customHeight="1"/>
    <row r="559" ht="42.0" customHeight="1"/>
    <row r="560" ht="42.0" customHeight="1"/>
    <row r="561" ht="42.0" customHeight="1"/>
    <row r="562" ht="42.0" customHeight="1"/>
    <row r="563" ht="42.0" customHeight="1"/>
    <row r="564" ht="42.0" customHeight="1"/>
    <row r="565" ht="42.0" customHeight="1"/>
    <row r="566" ht="42.0" customHeight="1"/>
    <row r="567" ht="42.0" customHeight="1"/>
    <row r="568" ht="42.0" customHeight="1"/>
    <row r="569" ht="42.0" customHeight="1"/>
    <row r="570" ht="42.0" customHeight="1"/>
    <row r="571" ht="42.0" customHeight="1"/>
    <row r="572" ht="42.0" customHeight="1"/>
    <row r="573" ht="42.0" customHeight="1"/>
    <row r="574" ht="42.0" customHeight="1"/>
    <row r="575" ht="42.0" customHeight="1"/>
    <row r="576" ht="42.0" customHeight="1"/>
    <row r="577" ht="42.0" customHeight="1"/>
    <row r="578" ht="42.0" customHeight="1"/>
    <row r="579" ht="42.0" customHeight="1"/>
    <row r="580" ht="42.0" customHeight="1"/>
    <row r="581" ht="42.0" customHeight="1"/>
    <row r="582" ht="42.0" customHeight="1"/>
    <row r="583" ht="42.0" customHeight="1"/>
    <row r="584" ht="42.0" customHeight="1"/>
    <row r="585" ht="42.0" customHeight="1"/>
    <row r="586" ht="42.0" customHeight="1"/>
    <row r="587" ht="42.0" customHeight="1"/>
    <row r="588" ht="42.0" customHeight="1"/>
    <row r="589" ht="42.0" customHeight="1"/>
    <row r="590" ht="42.0" customHeight="1"/>
    <row r="591" ht="42.0" customHeight="1"/>
    <row r="592" ht="42.0" customHeight="1"/>
    <row r="593" ht="42.0" customHeight="1"/>
    <row r="594" ht="42.0" customHeight="1"/>
    <row r="595" ht="42.0" customHeight="1"/>
    <row r="596" ht="42.0" customHeight="1"/>
    <row r="597" ht="42.0" customHeight="1"/>
    <row r="598" ht="42.0" customHeight="1"/>
    <row r="599" ht="42.0" customHeight="1"/>
    <row r="600" ht="42.0" customHeight="1"/>
    <row r="601" ht="42.0" customHeight="1"/>
    <row r="602" ht="42.0" customHeight="1"/>
    <row r="603" ht="42.0" customHeight="1"/>
    <row r="604" ht="42.0" customHeight="1"/>
    <row r="605" ht="42.0" customHeight="1"/>
    <row r="606" ht="42.0" customHeight="1"/>
    <row r="607" ht="42.0" customHeight="1"/>
    <row r="608" ht="42.0" customHeight="1"/>
    <row r="609" ht="42.0" customHeight="1"/>
    <row r="610" ht="42.0" customHeight="1"/>
    <row r="611" ht="42.0" customHeight="1"/>
    <row r="612" ht="42.0" customHeight="1"/>
    <row r="613" ht="42.0" customHeight="1"/>
    <row r="614" ht="42.0" customHeight="1"/>
    <row r="615" ht="42.0" customHeight="1"/>
    <row r="616" ht="42.0" customHeight="1"/>
    <row r="617" ht="42.0" customHeight="1"/>
    <row r="618" ht="42.0" customHeight="1"/>
    <row r="619" ht="42.0" customHeight="1"/>
    <row r="620" ht="42.0" customHeight="1"/>
    <row r="621" ht="42.0" customHeight="1"/>
    <row r="622" ht="42.0" customHeight="1"/>
    <row r="623" ht="42.0" customHeight="1"/>
    <row r="624" ht="42.0" customHeight="1"/>
    <row r="625" ht="42.0" customHeight="1"/>
    <row r="626" ht="42.0" customHeight="1"/>
    <row r="627" ht="42.0" customHeight="1"/>
    <row r="628" ht="42.0" customHeight="1"/>
    <row r="629" ht="42.0" customHeight="1"/>
    <row r="630" ht="42.0" customHeight="1"/>
    <row r="631" ht="42.0" customHeight="1"/>
    <row r="632" ht="42.0" customHeight="1"/>
    <row r="633" ht="42.0" customHeight="1"/>
    <row r="634" ht="42.0" customHeight="1"/>
    <row r="635" ht="42.0" customHeight="1"/>
    <row r="636" ht="42.0" customHeight="1"/>
    <row r="637" ht="42.0" customHeight="1"/>
    <row r="638" ht="42.0" customHeight="1"/>
    <row r="639" ht="42.0" customHeight="1"/>
    <row r="640" ht="42.0" customHeight="1"/>
    <row r="641" ht="42.0" customHeight="1"/>
    <row r="642" ht="42.0" customHeight="1"/>
    <row r="643" ht="42.0" customHeight="1"/>
    <row r="644" ht="42.0" customHeight="1"/>
    <row r="645" ht="42.0" customHeight="1"/>
    <row r="646" ht="42.0" customHeight="1"/>
    <row r="647" ht="42.0" customHeight="1"/>
    <row r="648" ht="42.0" customHeight="1"/>
    <row r="649" ht="42.0" customHeight="1"/>
    <row r="650" ht="42.0" customHeight="1"/>
    <row r="651" ht="42.0" customHeight="1"/>
    <row r="652" ht="42.0" customHeight="1"/>
    <row r="653" ht="42.0" customHeight="1"/>
    <row r="654" ht="42.0" customHeight="1"/>
    <row r="655" ht="42.0" customHeight="1"/>
    <row r="656" ht="42.0" customHeight="1"/>
    <row r="657" ht="42.0" customHeight="1"/>
    <row r="658" ht="42.0" customHeight="1"/>
    <row r="659" ht="42.0" customHeight="1"/>
    <row r="660" ht="42.0" customHeight="1"/>
    <row r="661" ht="42.0" customHeight="1"/>
    <row r="662" ht="42.0" customHeight="1"/>
    <row r="663" ht="42.0" customHeight="1"/>
    <row r="664" ht="42.0" customHeight="1"/>
    <row r="665" ht="42.0" customHeight="1"/>
    <row r="666" ht="42.0" customHeight="1"/>
    <row r="667" ht="42.0" customHeight="1"/>
    <row r="668" ht="42.0" customHeight="1"/>
    <row r="669" ht="42.0" customHeight="1"/>
    <row r="670" ht="42.0" customHeight="1"/>
    <row r="671" ht="42.0" customHeight="1"/>
    <row r="672" ht="42.0" customHeight="1"/>
    <row r="673" ht="42.0" customHeight="1"/>
    <row r="674" ht="42.0" customHeight="1"/>
    <row r="675" ht="42.0" customHeight="1"/>
    <row r="676" ht="42.0" customHeight="1"/>
    <row r="677" ht="42.0" customHeight="1"/>
    <row r="678" ht="42.0" customHeight="1"/>
    <row r="679" ht="42.0" customHeight="1"/>
    <row r="680" ht="42.0" customHeight="1"/>
    <row r="681" ht="42.0" customHeight="1"/>
    <row r="682" ht="42.0" customHeight="1"/>
    <row r="683" ht="42.0" customHeight="1"/>
    <row r="684" ht="42.0" customHeight="1"/>
    <row r="685" ht="42.0" customHeight="1"/>
    <row r="686" ht="42.0" customHeight="1"/>
    <row r="687" ht="42.0" customHeight="1"/>
    <row r="688" ht="42.0" customHeight="1"/>
    <row r="689" ht="42.0" customHeight="1"/>
    <row r="690" ht="42.0" customHeight="1"/>
    <row r="691" ht="42.0" customHeight="1"/>
    <row r="692" ht="42.0" customHeight="1"/>
    <row r="693" ht="42.0" customHeight="1"/>
    <row r="694" ht="42.0" customHeight="1"/>
    <row r="695" ht="42.0" customHeight="1"/>
    <row r="696" ht="42.0" customHeight="1"/>
    <row r="697" ht="42.0" customHeight="1"/>
    <row r="698" ht="42.0" customHeight="1"/>
    <row r="699" ht="42.0" customHeight="1"/>
    <row r="700" ht="42.0" customHeight="1"/>
    <row r="701" ht="42.0" customHeight="1"/>
    <row r="702" ht="42.0" customHeight="1"/>
    <row r="703" ht="42.0" customHeight="1"/>
    <row r="704" ht="42.0" customHeight="1"/>
    <row r="705" ht="42.0" customHeight="1"/>
    <row r="706" ht="42.0" customHeight="1"/>
    <row r="707" ht="42.0" customHeight="1"/>
    <row r="708" ht="42.0" customHeight="1"/>
    <row r="709" ht="42.0" customHeight="1"/>
    <row r="710" ht="42.0" customHeight="1"/>
    <row r="711" ht="42.0" customHeight="1"/>
    <row r="712" ht="42.0" customHeight="1"/>
    <row r="713" ht="42.0" customHeight="1"/>
    <row r="714" ht="42.0" customHeight="1"/>
    <row r="715" ht="42.0" customHeight="1"/>
    <row r="716" ht="42.0" customHeight="1"/>
    <row r="717" ht="42.0" customHeight="1"/>
    <row r="718" ht="42.0" customHeight="1"/>
    <row r="719" ht="42.0" customHeight="1"/>
    <row r="720" ht="42.0" customHeight="1"/>
    <row r="721" ht="42.0" customHeight="1"/>
    <row r="722" ht="42.0" customHeight="1"/>
    <row r="723" ht="42.0" customHeight="1"/>
    <row r="724" ht="42.0" customHeight="1"/>
    <row r="725" ht="42.0" customHeight="1"/>
    <row r="726" ht="42.0" customHeight="1"/>
    <row r="727" ht="42.0" customHeight="1"/>
    <row r="728" ht="42.0" customHeight="1"/>
    <row r="729" ht="42.0" customHeight="1"/>
    <row r="730" ht="42.0" customHeight="1"/>
    <row r="731" ht="42.0" customHeight="1"/>
    <row r="732" ht="42.0" customHeight="1"/>
    <row r="733" ht="42.0" customHeight="1"/>
    <row r="734" ht="42.0" customHeight="1"/>
    <row r="735" ht="42.0" customHeight="1"/>
    <row r="736" ht="42.0" customHeight="1"/>
    <row r="737" ht="42.0" customHeight="1"/>
    <row r="738" ht="42.0" customHeight="1"/>
    <row r="739" ht="42.0" customHeight="1"/>
    <row r="740" ht="42.0" customHeight="1"/>
    <row r="741" ht="42.0" customHeight="1"/>
    <row r="742" ht="42.0" customHeight="1"/>
    <row r="743" ht="42.0" customHeight="1"/>
    <row r="744" ht="42.0" customHeight="1"/>
    <row r="745" ht="42.0" customHeight="1"/>
    <row r="746" ht="42.0" customHeight="1"/>
    <row r="747" ht="42.0" customHeight="1"/>
    <row r="748" ht="42.0" customHeight="1"/>
    <row r="749" ht="42.0" customHeight="1"/>
    <row r="750" ht="42.0" customHeight="1"/>
    <row r="751" ht="42.0" customHeight="1"/>
    <row r="752" ht="42.0" customHeight="1"/>
    <row r="753" ht="42.0" customHeight="1"/>
    <row r="754" ht="42.0" customHeight="1"/>
    <row r="755" ht="42.0" customHeight="1"/>
    <row r="756" ht="42.0" customHeight="1"/>
    <row r="757" ht="42.0" customHeight="1"/>
    <row r="758" ht="42.0" customHeight="1"/>
    <row r="759" ht="42.0" customHeight="1"/>
    <row r="760" ht="42.0" customHeight="1"/>
    <row r="761" ht="42.0" customHeight="1"/>
    <row r="762" ht="42.0" customHeight="1"/>
    <row r="763" ht="42.0" customHeight="1"/>
    <row r="764" ht="42.0" customHeight="1"/>
    <row r="765" ht="42.0" customHeight="1"/>
    <row r="766" ht="42.0" customHeight="1"/>
    <row r="767" ht="42.0" customHeight="1"/>
    <row r="768" ht="42.0" customHeight="1"/>
    <row r="769" ht="42.0" customHeight="1"/>
    <row r="770" ht="42.0" customHeight="1"/>
    <row r="771" ht="42.0" customHeight="1"/>
    <row r="772" ht="42.0" customHeight="1"/>
    <row r="773" ht="42.0" customHeight="1"/>
    <row r="774" ht="42.0" customHeight="1"/>
    <row r="775" ht="42.0" customHeight="1"/>
    <row r="776" ht="42.0" customHeight="1"/>
    <row r="777" ht="42.0" customHeight="1"/>
    <row r="778" ht="42.0" customHeight="1"/>
    <row r="779" ht="42.0" customHeight="1"/>
    <row r="780" ht="42.0" customHeight="1"/>
    <row r="781" ht="42.0" customHeight="1"/>
    <row r="782" ht="42.0" customHeight="1"/>
    <row r="783" ht="42.0" customHeight="1"/>
    <row r="784" ht="42.0" customHeight="1"/>
    <row r="785" ht="42.0" customHeight="1"/>
    <row r="786" ht="42.0" customHeight="1"/>
    <row r="787" ht="42.0" customHeight="1"/>
    <row r="788" ht="42.0" customHeight="1"/>
    <row r="789" ht="42.0" customHeight="1"/>
    <row r="790" ht="42.0" customHeight="1"/>
    <row r="791" ht="42.0" customHeight="1"/>
    <row r="792" ht="42.0" customHeight="1"/>
    <row r="793" ht="42.0" customHeight="1"/>
    <row r="794" ht="42.0" customHeight="1"/>
    <row r="795" ht="42.0" customHeight="1"/>
    <row r="796" ht="42.0" customHeight="1"/>
    <row r="797" ht="42.0" customHeight="1"/>
    <row r="798" ht="42.0" customHeight="1"/>
    <row r="799" ht="42.0" customHeight="1"/>
    <row r="800" ht="42.0" customHeight="1"/>
    <row r="801" ht="42.0" customHeight="1"/>
    <row r="802" ht="42.0" customHeight="1"/>
    <row r="803" ht="42.0" customHeight="1"/>
    <row r="804" ht="42.0" customHeight="1"/>
    <row r="805" ht="42.0" customHeight="1"/>
    <row r="806" ht="42.0" customHeight="1"/>
    <row r="807" ht="42.0" customHeight="1"/>
    <row r="808" ht="42.0" customHeight="1"/>
    <row r="809" ht="42.0" customHeight="1"/>
    <row r="810" ht="42.0" customHeight="1"/>
    <row r="811" ht="42.0" customHeight="1"/>
    <row r="812" ht="42.0" customHeight="1"/>
    <row r="813" ht="42.0" customHeight="1"/>
    <row r="814" ht="42.0" customHeight="1"/>
    <row r="815" ht="42.0" customHeight="1"/>
    <row r="816" ht="42.0" customHeight="1"/>
    <row r="817" ht="42.0" customHeight="1"/>
    <row r="818" ht="42.0" customHeight="1"/>
    <row r="819" ht="42.0" customHeight="1"/>
    <row r="820" ht="42.0" customHeight="1"/>
    <row r="821" ht="42.0" customHeight="1"/>
    <row r="822" ht="42.0" customHeight="1"/>
    <row r="823" ht="42.0" customHeight="1"/>
    <row r="824" ht="42.0" customHeight="1"/>
    <row r="825" ht="42.0" customHeight="1"/>
    <row r="826" ht="42.0" customHeight="1"/>
    <row r="827" ht="42.0" customHeight="1"/>
    <row r="828" ht="42.0" customHeight="1"/>
    <row r="829" ht="42.0" customHeight="1"/>
    <row r="830" ht="42.0" customHeight="1"/>
    <row r="831" ht="42.0" customHeight="1"/>
    <row r="832" ht="42.0" customHeight="1"/>
    <row r="833" ht="42.0" customHeight="1"/>
    <row r="834" ht="42.0" customHeight="1"/>
    <row r="835" ht="42.0" customHeight="1"/>
    <row r="836" ht="42.0" customHeight="1"/>
    <row r="837" ht="42.0" customHeight="1"/>
    <row r="838" ht="42.0" customHeight="1"/>
    <row r="839" ht="42.0" customHeight="1"/>
    <row r="840" ht="42.0" customHeight="1"/>
    <row r="841" ht="42.0" customHeight="1"/>
    <row r="842" ht="42.0" customHeight="1"/>
    <row r="843" ht="42.0" customHeight="1"/>
    <row r="844" ht="42.0" customHeight="1"/>
    <row r="845" ht="42.0" customHeight="1"/>
    <row r="846" ht="42.0" customHeight="1"/>
    <row r="847" ht="42.0" customHeight="1"/>
    <row r="848" ht="42.0" customHeight="1"/>
    <row r="849" ht="42.0" customHeight="1"/>
    <row r="850" ht="42.0" customHeight="1"/>
    <row r="851" ht="42.0" customHeight="1"/>
    <row r="852" ht="42.0" customHeight="1"/>
    <row r="853" ht="42.0" customHeight="1"/>
    <row r="854" ht="42.0" customHeight="1"/>
    <row r="855" ht="42.0" customHeight="1"/>
    <row r="856" ht="42.0" customHeight="1"/>
    <row r="857" ht="42.0" customHeight="1"/>
    <row r="858" ht="42.0" customHeight="1"/>
    <row r="859" ht="42.0" customHeight="1"/>
    <row r="860" ht="42.0" customHeight="1"/>
    <row r="861" ht="42.0" customHeight="1"/>
    <row r="862" ht="42.0" customHeight="1"/>
    <row r="863" ht="42.0" customHeight="1"/>
    <row r="864" ht="42.0" customHeight="1"/>
    <row r="865" ht="42.0" customHeight="1"/>
    <row r="866" ht="42.0" customHeight="1"/>
    <row r="867" ht="42.0" customHeight="1"/>
    <row r="868" ht="42.0" customHeight="1"/>
    <row r="869" ht="42.0" customHeight="1"/>
    <row r="870" ht="42.0" customHeight="1"/>
    <row r="871" ht="42.0" customHeight="1"/>
    <row r="872" ht="42.0" customHeight="1"/>
    <row r="873" ht="42.0" customHeight="1"/>
    <row r="874" ht="42.0" customHeight="1"/>
    <row r="875" ht="42.0" customHeight="1"/>
    <row r="876" ht="42.0" customHeight="1"/>
    <row r="877" ht="42.0" customHeight="1"/>
    <row r="878" ht="42.0" customHeight="1"/>
    <row r="879" ht="42.0" customHeight="1"/>
    <row r="880" ht="42.0" customHeight="1"/>
    <row r="881" ht="42.0" customHeight="1"/>
    <row r="882" ht="42.0" customHeight="1"/>
    <row r="883" ht="42.0" customHeight="1"/>
    <row r="884" ht="42.0" customHeight="1"/>
    <row r="885" ht="42.0" customHeight="1"/>
    <row r="886" ht="42.0" customHeight="1"/>
    <row r="887" ht="42.0" customHeight="1"/>
    <row r="888" ht="42.0" customHeight="1"/>
    <row r="889" ht="42.0" customHeight="1"/>
    <row r="890" ht="42.0" customHeight="1"/>
    <row r="891" ht="42.0" customHeight="1"/>
    <row r="892" ht="42.0" customHeight="1"/>
    <row r="893" ht="42.0" customHeight="1"/>
    <row r="894" ht="42.0" customHeight="1"/>
    <row r="895" ht="42.0" customHeight="1"/>
    <row r="896" ht="42.0" customHeight="1"/>
    <row r="897" ht="42.0" customHeight="1"/>
    <row r="898" ht="42.0" customHeight="1"/>
    <row r="899" ht="42.0" customHeight="1"/>
    <row r="900" ht="42.0" customHeight="1"/>
    <row r="901" ht="42.0" customHeight="1"/>
    <row r="902" ht="42.0" customHeight="1"/>
    <row r="903" ht="42.0" customHeight="1"/>
    <row r="904" ht="42.0" customHeight="1"/>
    <row r="905" ht="42.0" customHeight="1"/>
    <row r="906" ht="42.0" customHeight="1"/>
    <row r="907" ht="42.0" customHeight="1"/>
    <row r="908" ht="42.0" customHeight="1"/>
    <row r="909" ht="42.0" customHeight="1"/>
    <row r="910" ht="42.0" customHeight="1"/>
    <row r="911" ht="42.0" customHeight="1"/>
    <row r="912" ht="42.0" customHeight="1"/>
    <row r="913" ht="42.0" customHeight="1"/>
    <row r="914" ht="42.0" customHeight="1"/>
    <row r="915" ht="42.0" customHeight="1"/>
    <row r="916" ht="42.0" customHeight="1"/>
    <row r="917" ht="42.0" customHeight="1"/>
    <row r="918" ht="42.0" customHeight="1"/>
    <row r="919" ht="42.0" customHeight="1"/>
    <row r="920" ht="42.0" customHeight="1"/>
    <row r="921" ht="42.0" customHeight="1"/>
    <row r="922" ht="42.0" customHeight="1"/>
    <row r="923" ht="42.0" customHeight="1"/>
    <row r="924" ht="42.0" customHeight="1"/>
    <row r="925" ht="42.0" customHeight="1"/>
    <row r="926" ht="42.0" customHeight="1"/>
    <row r="927" ht="42.0" customHeight="1"/>
    <row r="928" ht="42.0" customHeight="1"/>
    <row r="929" ht="42.0" customHeight="1"/>
    <row r="930" ht="42.0" customHeight="1"/>
    <row r="931" ht="42.0" customHeight="1"/>
    <row r="932" ht="42.0" customHeight="1"/>
    <row r="933" ht="42.0" customHeight="1"/>
    <row r="934" ht="42.0" customHeight="1"/>
    <row r="935" ht="42.0" customHeight="1"/>
    <row r="936" ht="42.0" customHeight="1"/>
    <row r="937" ht="42.0" customHeight="1"/>
    <row r="938" ht="42.0" customHeight="1"/>
    <row r="939" ht="42.0" customHeight="1"/>
    <row r="940" ht="42.0" customHeight="1"/>
    <row r="941" ht="42.0" customHeight="1"/>
    <row r="942" ht="42.0" customHeight="1"/>
    <row r="943" ht="42.0" customHeight="1"/>
    <row r="944" ht="42.0" customHeight="1"/>
    <row r="945" ht="42.0" customHeight="1"/>
    <row r="946" ht="42.0" customHeight="1"/>
    <row r="947" ht="42.0" customHeight="1"/>
    <row r="948" ht="42.0" customHeight="1"/>
    <row r="949" ht="42.0" customHeight="1"/>
    <row r="950" ht="42.0" customHeight="1"/>
    <row r="951" ht="42.0" customHeight="1"/>
    <row r="952" ht="42.0" customHeight="1"/>
    <row r="953" ht="42.0" customHeight="1"/>
    <row r="954" ht="42.0" customHeight="1"/>
    <row r="955" ht="42.0" customHeight="1"/>
    <row r="956" ht="42.0" customHeight="1"/>
    <row r="957" ht="42.0" customHeight="1"/>
    <row r="958" ht="42.0" customHeight="1"/>
    <row r="959" ht="42.0" customHeight="1"/>
    <row r="960" ht="42.0" customHeight="1"/>
    <row r="961" ht="42.0" customHeight="1"/>
    <row r="962" ht="42.0" customHeight="1"/>
    <row r="963" ht="42.0" customHeight="1"/>
    <row r="964" ht="42.0" customHeight="1"/>
    <row r="965" ht="42.0" customHeight="1"/>
    <row r="966" ht="42.0" customHeight="1"/>
    <row r="967" ht="42.0" customHeight="1"/>
    <row r="968" ht="42.0" customHeight="1"/>
    <row r="969" ht="42.0" customHeight="1"/>
    <row r="970" ht="42.0" customHeight="1"/>
    <row r="971" ht="42.0" customHeight="1"/>
    <row r="972" ht="42.0" customHeight="1"/>
    <row r="973" ht="42.0" customHeight="1"/>
    <row r="974" ht="42.0" customHeight="1"/>
    <row r="975" ht="42.0" customHeight="1"/>
    <row r="976" ht="42.0" customHeight="1"/>
    <row r="977" ht="42.0" customHeight="1"/>
    <row r="978" ht="42.0" customHeight="1"/>
    <row r="979" ht="42.0" customHeight="1"/>
    <row r="980" ht="42.0" customHeight="1"/>
    <row r="981" ht="42.0" customHeight="1"/>
    <row r="982" ht="42.0" customHeight="1"/>
    <row r="983" ht="42.0" customHeight="1"/>
    <row r="984" ht="42.0" customHeight="1"/>
    <row r="985" ht="42.0" customHeight="1"/>
    <row r="986" ht="42.0" customHeight="1"/>
    <row r="987" ht="42.0" customHeight="1"/>
    <row r="988" ht="42.0" customHeight="1"/>
    <row r="989" ht="42.0" customHeight="1"/>
    <row r="990" ht="42.0" customHeight="1"/>
    <row r="991" ht="42.0" customHeight="1"/>
    <row r="992" ht="42.0" customHeight="1"/>
    <row r="993" ht="42.0" customHeight="1"/>
    <row r="994" ht="42.0" customHeight="1"/>
    <row r="995" ht="42.0" customHeight="1"/>
    <row r="996" ht="42.0" customHeight="1"/>
    <row r="997" ht="42.0" customHeight="1"/>
    <row r="998" ht="42.0" customHeight="1"/>
    <row r="999" ht="42.0" customHeight="1"/>
    <row r="1000" ht="42.0" customHeight="1"/>
  </sheetData>
  <mergeCells count="26">
    <mergeCell ref="B65:I65"/>
    <mergeCell ref="B67:I67"/>
    <mergeCell ref="B69:I69"/>
    <mergeCell ref="B66:I66"/>
    <mergeCell ref="B57:I57"/>
    <mergeCell ref="B56:M56"/>
    <mergeCell ref="B25:B27"/>
    <mergeCell ref="B28:B30"/>
    <mergeCell ref="A33:I33"/>
    <mergeCell ref="A16:I16"/>
    <mergeCell ref="A17:A18"/>
    <mergeCell ref="B17:B18"/>
    <mergeCell ref="C17:C18"/>
    <mergeCell ref="D17:D18"/>
    <mergeCell ref="E17:E18"/>
    <mergeCell ref="A2:I2"/>
    <mergeCell ref="A43:A45"/>
    <mergeCell ref="A41:A42"/>
    <mergeCell ref="B41:B42"/>
    <mergeCell ref="B58:I58"/>
    <mergeCell ref="B62:I62"/>
    <mergeCell ref="B63:I63"/>
    <mergeCell ref="B64:I64"/>
    <mergeCell ref="B59:I59"/>
    <mergeCell ref="B60:I60"/>
    <mergeCell ref="B43:B4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3.0"/>
    <col customWidth="1" hidden="1" min="2" max="2" width="14.43"/>
    <col customWidth="1" min="3" max="3" width="32.86"/>
    <col customWidth="1" min="4" max="4" width="12.57"/>
    <col customWidth="1" min="5" max="5" width="6.71"/>
    <col customWidth="1" min="6" max="6" width="15.71"/>
    <col customWidth="1" min="7" max="7" width="14.71"/>
    <col customWidth="1" min="8" max="8" width="13.86"/>
    <col customWidth="1" min="9" max="26" width="8.71"/>
  </cols>
  <sheetData>
    <row r="1" ht="12.75" customHeight="1">
      <c r="A1" s="2" t="s">
        <v>1</v>
      </c>
      <c r="B1" s="2" t="s">
        <v>2</v>
      </c>
      <c r="C1" s="4" t="s">
        <v>3</v>
      </c>
      <c r="D1" s="2" t="s">
        <v>4</v>
      </c>
      <c r="E1" s="10" t="s">
        <v>5</v>
      </c>
      <c r="F1" s="9" t="s">
        <v>14</v>
      </c>
      <c r="G1" s="9" t="s">
        <v>15</v>
      </c>
      <c r="H1" s="9" t="s">
        <v>16</v>
      </c>
      <c r="I1" s="12"/>
      <c r="J1" s="12"/>
      <c r="K1" s="12"/>
      <c r="L1" s="12"/>
      <c r="M1" s="12"/>
      <c r="N1" s="12"/>
      <c r="O1" s="12"/>
      <c r="P1" s="12"/>
      <c r="Q1" s="12"/>
      <c r="R1" s="12"/>
      <c r="S1" s="12"/>
      <c r="T1" s="12"/>
      <c r="U1" s="12"/>
      <c r="V1" s="12"/>
      <c r="W1" s="12"/>
      <c r="X1" s="12"/>
      <c r="Y1" s="12"/>
      <c r="Z1" s="12"/>
    </row>
    <row r="2" ht="12.75" customHeight="1">
      <c r="A2" s="2" t="s">
        <v>12</v>
      </c>
      <c r="B2" s="2" t="s">
        <v>13</v>
      </c>
      <c r="C2" s="2" t="s">
        <v>18</v>
      </c>
      <c r="D2" s="2" t="s">
        <v>19</v>
      </c>
      <c r="E2" s="10">
        <v>134.0</v>
      </c>
      <c r="F2" s="16">
        <v>106.0</v>
      </c>
      <c r="G2" s="16">
        <v>89.0</v>
      </c>
      <c r="H2" s="16">
        <v>84.0</v>
      </c>
      <c r="I2" s="12"/>
      <c r="J2" s="12"/>
      <c r="K2" s="12"/>
      <c r="L2" s="12"/>
      <c r="M2" s="12"/>
      <c r="N2" s="12"/>
      <c r="O2" s="12"/>
      <c r="P2" s="12"/>
      <c r="Q2" s="12"/>
      <c r="R2" s="12"/>
      <c r="S2" s="12"/>
      <c r="T2" s="12"/>
      <c r="U2" s="12"/>
      <c r="V2" s="12"/>
      <c r="W2" s="12"/>
      <c r="X2" s="12"/>
      <c r="Y2" s="12"/>
      <c r="Z2" s="12"/>
    </row>
    <row r="3" ht="30.75" customHeight="1">
      <c r="A3" s="2"/>
      <c r="B3" s="2"/>
      <c r="C3" s="23"/>
      <c r="D3" s="13"/>
      <c r="E3" s="15"/>
      <c r="F3" s="2" t="s">
        <v>35</v>
      </c>
      <c r="G3" s="2" t="s">
        <v>36</v>
      </c>
      <c r="H3" s="2" t="s">
        <v>37</v>
      </c>
      <c r="I3" s="12"/>
      <c r="J3" s="12"/>
      <c r="K3" s="12"/>
      <c r="L3" s="12"/>
      <c r="M3" s="12"/>
      <c r="N3" s="12"/>
      <c r="O3" s="12"/>
      <c r="P3" s="12"/>
      <c r="Q3" s="12"/>
      <c r="R3" s="12"/>
      <c r="S3" s="12"/>
      <c r="T3" s="12"/>
      <c r="U3" s="12"/>
      <c r="V3" s="12"/>
      <c r="W3" s="12"/>
      <c r="X3" s="12"/>
      <c r="Y3" s="12"/>
      <c r="Z3" s="12"/>
    </row>
    <row r="4" ht="24.75" customHeight="1">
      <c r="A4" s="2" t="s">
        <v>25</v>
      </c>
      <c r="B4" s="2" t="s">
        <v>33</v>
      </c>
      <c r="C4" s="2" t="s">
        <v>42</v>
      </c>
      <c r="D4" s="2" t="s">
        <v>19</v>
      </c>
      <c r="E4" s="10">
        <v>153.0</v>
      </c>
      <c r="F4" s="16">
        <v>560.0</v>
      </c>
      <c r="G4" s="16">
        <v>363.0</v>
      </c>
      <c r="H4" s="16">
        <v>503.0</v>
      </c>
      <c r="I4" s="12"/>
      <c r="J4" s="12"/>
      <c r="K4" s="12"/>
      <c r="L4" s="12"/>
      <c r="M4" s="12"/>
      <c r="N4" s="12"/>
      <c r="O4" s="12"/>
      <c r="P4" s="12"/>
      <c r="Q4" s="12"/>
      <c r="R4" s="12"/>
      <c r="S4" s="12"/>
      <c r="T4" s="12"/>
      <c r="U4" s="12"/>
      <c r="V4" s="12"/>
      <c r="W4" s="12"/>
      <c r="X4" s="12"/>
      <c r="Y4" s="12"/>
      <c r="Z4" s="12"/>
    </row>
    <row r="5" ht="24.75" customHeight="1">
      <c r="A5" s="14"/>
      <c r="B5" s="14"/>
      <c r="C5" s="23"/>
      <c r="D5" s="13"/>
      <c r="E5" s="15"/>
      <c r="F5" s="2" t="s">
        <v>49</v>
      </c>
      <c r="G5" s="2" t="s">
        <v>51</v>
      </c>
      <c r="H5" s="2" t="s">
        <v>52</v>
      </c>
      <c r="I5" s="12"/>
      <c r="J5" s="12"/>
      <c r="K5" s="12"/>
      <c r="L5" s="12"/>
      <c r="M5" s="12"/>
      <c r="N5" s="12"/>
      <c r="O5" s="12"/>
      <c r="P5" s="12"/>
      <c r="Q5" s="12"/>
      <c r="R5" s="12"/>
      <c r="S5" s="12"/>
      <c r="T5" s="12"/>
      <c r="U5" s="12"/>
      <c r="V5" s="12"/>
      <c r="W5" s="12"/>
      <c r="X5" s="12"/>
      <c r="Y5" s="12"/>
      <c r="Z5" s="12"/>
    </row>
    <row r="6" ht="12.75" customHeight="1">
      <c r="A6" s="14" t="s">
        <v>27</v>
      </c>
      <c r="B6" s="14" t="s">
        <v>33</v>
      </c>
      <c r="C6" s="14" t="s">
        <v>56</v>
      </c>
      <c r="D6" s="14" t="s">
        <v>19</v>
      </c>
      <c r="E6" s="26">
        <v>134.0</v>
      </c>
      <c r="F6" s="16">
        <v>1830.0</v>
      </c>
      <c r="G6" s="16">
        <v>2200.0</v>
      </c>
      <c r="H6" s="16">
        <v>1380.0</v>
      </c>
      <c r="I6" s="12"/>
      <c r="J6" s="12"/>
      <c r="K6" s="12"/>
      <c r="L6" s="12"/>
      <c r="M6" s="12"/>
      <c r="N6" s="12"/>
      <c r="O6" s="12"/>
      <c r="P6" s="12"/>
      <c r="Q6" s="12"/>
      <c r="R6" s="12"/>
      <c r="S6" s="12"/>
      <c r="T6" s="12"/>
      <c r="U6" s="12"/>
      <c r="V6" s="12"/>
      <c r="W6" s="12"/>
      <c r="X6" s="12"/>
      <c r="Y6" s="12"/>
      <c r="Z6" s="12"/>
    </row>
    <row r="7" ht="27.0" customHeight="1">
      <c r="A7" s="23" t="s">
        <v>66</v>
      </c>
      <c r="B7" s="13"/>
      <c r="C7" s="13"/>
      <c r="D7" s="13"/>
      <c r="E7" s="15"/>
      <c r="F7" s="2" t="s">
        <v>71</v>
      </c>
      <c r="G7" s="4" t="s">
        <v>73</v>
      </c>
      <c r="H7" s="9" t="s">
        <v>74</v>
      </c>
      <c r="I7" s="12"/>
      <c r="J7" s="12"/>
      <c r="K7" s="12"/>
      <c r="L7" s="12"/>
      <c r="M7" s="12"/>
      <c r="N7" s="12"/>
      <c r="O7" s="12"/>
      <c r="P7" s="12"/>
      <c r="Q7" s="12"/>
      <c r="R7" s="12"/>
      <c r="S7" s="12"/>
      <c r="T7" s="12"/>
      <c r="U7" s="12"/>
      <c r="V7" s="12"/>
      <c r="W7" s="12"/>
      <c r="X7" s="12"/>
      <c r="Y7" s="12"/>
      <c r="Z7" s="12"/>
    </row>
    <row r="8" ht="12.75" customHeight="1">
      <c r="A8" s="2" t="s">
        <v>12</v>
      </c>
      <c r="B8" s="2" t="s">
        <v>13</v>
      </c>
      <c r="C8" s="2" t="s">
        <v>76</v>
      </c>
      <c r="D8" s="2" t="s">
        <v>19</v>
      </c>
      <c r="E8" s="2">
        <v>134.0</v>
      </c>
      <c r="F8" s="30">
        <v>6890.0</v>
      </c>
      <c r="G8" s="30">
        <v>7350.0</v>
      </c>
      <c r="H8" s="30">
        <v>7660.0</v>
      </c>
      <c r="I8" s="12"/>
      <c r="J8" s="12"/>
      <c r="K8" s="12"/>
      <c r="L8" s="12"/>
      <c r="M8" s="12"/>
      <c r="N8" s="12"/>
      <c r="O8" s="12"/>
      <c r="P8" s="12"/>
      <c r="Q8" s="12"/>
      <c r="R8" s="12"/>
      <c r="S8" s="12"/>
      <c r="T8" s="12"/>
      <c r="U8" s="12"/>
      <c r="V8" s="12"/>
      <c r="W8" s="12"/>
      <c r="X8" s="12"/>
      <c r="Y8" s="12"/>
      <c r="Z8" s="12"/>
    </row>
    <row r="9" ht="12.75" customHeight="1">
      <c r="A9" s="12"/>
      <c r="B9" s="12"/>
      <c r="C9" s="12"/>
      <c r="D9" s="12"/>
      <c r="E9" s="12"/>
      <c r="F9" s="12"/>
      <c r="G9" s="12"/>
      <c r="H9" s="12"/>
      <c r="I9" s="12"/>
      <c r="J9" s="12"/>
      <c r="K9" s="12"/>
      <c r="L9" s="12"/>
      <c r="M9" s="12"/>
      <c r="N9" s="12"/>
      <c r="O9" s="12"/>
      <c r="P9" s="12"/>
      <c r="Q9" s="12"/>
      <c r="R9" s="12"/>
      <c r="S9" s="12"/>
      <c r="T9" s="12"/>
      <c r="U9" s="12"/>
      <c r="V9" s="12"/>
      <c r="W9" s="12"/>
      <c r="X9" s="12"/>
      <c r="Y9" s="12"/>
      <c r="Z9" s="12"/>
    </row>
    <row r="10" ht="12.75"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ht="12.75" customHeight="1">
      <c r="A11" s="12"/>
      <c r="B11" s="12"/>
      <c r="C11" s="34"/>
      <c r="D11" s="35"/>
      <c r="E11" s="12"/>
      <c r="F11" s="12"/>
      <c r="G11" s="12"/>
      <c r="H11" s="12"/>
      <c r="I11" s="12"/>
      <c r="J11" s="12"/>
      <c r="K11" s="12"/>
      <c r="L11" s="12"/>
      <c r="M11" s="12"/>
      <c r="N11" s="12"/>
      <c r="O11" s="12"/>
      <c r="P11" s="12"/>
      <c r="Q11" s="12"/>
      <c r="R11" s="12"/>
      <c r="S11" s="12"/>
      <c r="T11" s="12"/>
      <c r="U11" s="12"/>
      <c r="V11" s="12"/>
      <c r="W11" s="12"/>
      <c r="X11" s="12"/>
      <c r="Y11" s="12"/>
      <c r="Z11" s="12"/>
    </row>
    <row r="12" ht="12.75" customHeight="1">
      <c r="A12" s="12"/>
      <c r="B12" s="12"/>
      <c r="C12" s="34"/>
      <c r="D12" s="35"/>
      <c r="E12" s="12"/>
      <c r="F12" s="12"/>
      <c r="G12" s="12"/>
      <c r="H12" s="12"/>
      <c r="I12" s="12"/>
      <c r="J12" s="12"/>
      <c r="K12" s="12"/>
      <c r="L12" s="12"/>
      <c r="M12" s="12"/>
      <c r="N12" s="12"/>
      <c r="O12" s="12"/>
      <c r="P12" s="12"/>
      <c r="Q12" s="12"/>
      <c r="R12" s="12"/>
      <c r="S12" s="12"/>
      <c r="T12" s="12"/>
      <c r="U12" s="12"/>
      <c r="V12" s="12"/>
      <c r="W12" s="12"/>
      <c r="X12" s="12"/>
      <c r="Y12" s="12"/>
      <c r="Z12" s="12"/>
    </row>
    <row r="13" ht="12.75" customHeight="1">
      <c r="A13" s="12"/>
      <c r="B13" s="12"/>
      <c r="C13" s="34"/>
      <c r="D13" s="35"/>
      <c r="E13" s="12"/>
      <c r="F13" s="12"/>
      <c r="G13" s="12"/>
      <c r="H13" s="12"/>
      <c r="I13" s="12"/>
      <c r="J13" s="12"/>
      <c r="K13" s="12"/>
      <c r="L13" s="12"/>
      <c r="M13" s="12"/>
      <c r="N13" s="12"/>
      <c r="O13" s="12"/>
      <c r="P13" s="12"/>
      <c r="Q13" s="12"/>
      <c r="R13" s="12"/>
      <c r="S13" s="12"/>
      <c r="T13" s="12"/>
      <c r="U13" s="12"/>
      <c r="V13" s="12"/>
      <c r="W13" s="12"/>
      <c r="X13" s="12"/>
      <c r="Y13" s="12"/>
      <c r="Z13" s="12"/>
    </row>
    <row r="14" ht="12.75" customHeight="1">
      <c r="A14" s="12"/>
      <c r="B14" s="12"/>
      <c r="C14" s="34"/>
      <c r="D14" s="35"/>
      <c r="E14" s="12"/>
      <c r="F14" s="12"/>
      <c r="G14" s="12"/>
      <c r="H14" s="12"/>
      <c r="I14" s="12"/>
      <c r="J14" s="12"/>
      <c r="K14" s="12"/>
      <c r="L14" s="12"/>
      <c r="M14" s="12"/>
      <c r="N14" s="12"/>
      <c r="O14" s="12"/>
      <c r="P14" s="12"/>
      <c r="Q14" s="12"/>
      <c r="R14" s="12"/>
      <c r="S14" s="12"/>
      <c r="T14" s="12"/>
      <c r="U14" s="12"/>
      <c r="V14" s="12"/>
      <c r="W14" s="12"/>
      <c r="X14" s="12"/>
      <c r="Y14" s="12"/>
      <c r="Z14" s="12"/>
    </row>
    <row r="15" ht="12.75" customHeight="1">
      <c r="A15" s="12"/>
      <c r="B15" s="12"/>
      <c r="C15" s="34"/>
      <c r="D15" s="35"/>
      <c r="E15" s="12"/>
      <c r="F15" s="12"/>
      <c r="G15" s="12"/>
      <c r="H15" s="12"/>
      <c r="I15" s="12"/>
      <c r="J15" s="12"/>
      <c r="K15" s="12"/>
      <c r="L15" s="12"/>
      <c r="M15" s="12"/>
      <c r="N15" s="12"/>
      <c r="O15" s="12"/>
      <c r="P15" s="12"/>
      <c r="Q15" s="12"/>
      <c r="R15" s="12"/>
      <c r="S15" s="12"/>
      <c r="T15" s="12"/>
      <c r="U15" s="12"/>
      <c r="V15" s="12"/>
      <c r="W15" s="12"/>
      <c r="X15" s="12"/>
      <c r="Y15" s="12"/>
      <c r="Z15" s="12"/>
    </row>
    <row r="16" ht="12.75" customHeight="1">
      <c r="A16" s="12"/>
      <c r="B16" s="12"/>
      <c r="C16" s="34"/>
      <c r="D16" s="35"/>
      <c r="E16" s="12"/>
      <c r="F16" s="12"/>
      <c r="G16" s="12"/>
      <c r="H16" s="12"/>
      <c r="I16" s="12"/>
      <c r="J16" s="12"/>
      <c r="K16" s="12"/>
      <c r="L16" s="12"/>
      <c r="M16" s="12"/>
      <c r="N16" s="12"/>
      <c r="O16" s="12"/>
      <c r="P16" s="12"/>
      <c r="Q16" s="12"/>
      <c r="R16" s="12"/>
      <c r="S16" s="12"/>
      <c r="T16" s="12"/>
      <c r="U16" s="12"/>
      <c r="V16" s="12"/>
      <c r="W16" s="12"/>
      <c r="X16" s="12"/>
      <c r="Y16" s="12"/>
      <c r="Z16" s="12"/>
    </row>
    <row r="17" ht="12.75" customHeight="1">
      <c r="A17" s="12"/>
      <c r="B17" s="12"/>
      <c r="C17" s="34"/>
      <c r="D17" s="35"/>
      <c r="E17" s="12"/>
      <c r="F17" s="12"/>
      <c r="G17" s="12"/>
      <c r="H17" s="12"/>
      <c r="I17" s="12"/>
      <c r="J17" s="12"/>
      <c r="K17" s="12"/>
      <c r="L17" s="12"/>
      <c r="M17" s="12"/>
      <c r="N17" s="12"/>
      <c r="O17" s="12"/>
      <c r="P17" s="12"/>
      <c r="Q17" s="12"/>
      <c r="R17" s="12"/>
      <c r="S17" s="12"/>
      <c r="T17" s="12"/>
      <c r="U17" s="12"/>
      <c r="V17" s="12"/>
      <c r="W17" s="12"/>
      <c r="X17" s="12"/>
      <c r="Y17" s="12"/>
      <c r="Z17" s="12"/>
    </row>
    <row r="18" ht="12.75" customHeight="1">
      <c r="A18" s="12"/>
      <c r="B18" s="12"/>
      <c r="C18" s="34"/>
      <c r="D18" s="35"/>
      <c r="E18" s="12"/>
      <c r="F18" s="12"/>
      <c r="G18" s="12"/>
      <c r="H18" s="12"/>
      <c r="I18" s="12"/>
      <c r="J18" s="12"/>
      <c r="K18" s="12"/>
      <c r="L18" s="12"/>
      <c r="M18" s="12"/>
      <c r="N18" s="12"/>
      <c r="O18" s="12"/>
      <c r="P18" s="12"/>
      <c r="Q18" s="12"/>
      <c r="R18" s="12"/>
      <c r="S18" s="12"/>
      <c r="T18" s="12"/>
      <c r="U18" s="12"/>
      <c r="V18" s="12"/>
      <c r="W18" s="12"/>
      <c r="X18" s="12"/>
      <c r="Y18" s="12"/>
      <c r="Z18" s="12"/>
    </row>
    <row r="19" ht="12.75" customHeight="1">
      <c r="A19" s="12"/>
      <c r="B19" s="12"/>
      <c r="C19" s="34"/>
      <c r="D19" s="35"/>
      <c r="E19" s="12"/>
      <c r="F19" s="12"/>
      <c r="G19" s="12"/>
      <c r="H19" s="12"/>
      <c r="I19" s="12"/>
      <c r="J19" s="12"/>
      <c r="K19" s="12"/>
      <c r="L19" s="12"/>
      <c r="M19" s="12"/>
      <c r="N19" s="12"/>
      <c r="O19" s="12"/>
      <c r="P19" s="12"/>
      <c r="Q19" s="12"/>
      <c r="R19" s="12"/>
      <c r="S19" s="12"/>
      <c r="T19" s="12"/>
      <c r="U19" s="12"/>
      <c r="V19" s="12"/>
      <c r="W19" s="12"/>
      <c r="X19" s="12"/>
      <c r="Y19" s="12"/>
      <c r="Z19" s="12"/>
    </row>
    <row r="20" ht="12.75" customHeight="1">
      <c r="A20" s="12"/>
      <c r="B20" s="12"/>
      <c r="C20" s="34"/>
      <c r="D20" s="35"/>
      <c r="E20" s="12"/>
      <c r="F20" s="12"/>
      <c r="G20" s="12"/>
      <c r="H20" s="12"/>
      <c r="I20" s="12"/>
      <c r="J20" s="12"/>
      <c r="K20" s="12"/>
      <c r="L20" s="12"/>
      <c r="M20" s="12"/>
      <c r="N20" s="12"/>
      <c r="O20" s="12"/>
      <c r="P20" s="12"/>
      <c r="Q20" s="12"/>
      <c r="R20" s="12"/>
      <c r="S20" s="12"/>
      <c r="T20" s="12"/>
      <c r="U20" s="12"/>
      <c r="V20" s="12"/>
      <c r="W20" s="12"/>
      <c r="X20" s="12"/>
      <c r="Y20" s="12"/>
      <c r="Z20" s="12"/>
    </row>
    <row r="21" ht="12.75" customHeight="1">
      <c r="A21" s="12"/>
      <c r="B21" s="12"/>
      <c r="C21" s="34"/>
      <c r="D21" s="35"/>
      <c r="E21" s="12"/>
      <c r="F21" s="12"/>
      <c r="G21" s="12"/>
      <c r="H21" s="12"/>
      <c r="I21" s="12"/>
      <c r="J21" s="12"/>
      <c r="K21" s="12"/>
      <c r="L21" s="12"/>
      <c r="M21" s="12"/>
      <c r="N21" s="12"/>
      <c r="O21" s="12"/>
      <c r="P21" s="12"/>
      <c r="Q21" s="12"/>
      <c r="R21" s="12"/>
      <c r="S21" s="12"/>
      <c r="T21" s="12"/>
      <c r="U21" s="12"/>
      <c r="V21" s="12"/>
      <c r="W21" s="12"/>
      <c r="X21" s="12"/>
      <c r="Y21" s="12"/>
      <c r="Z21" s="12"/>
    </row>
    <row r="22" ht="12.75" customHeight="1">
      <c r="A22" s="12"/>
      <c r="B22" s="12"/>
      <c r="C22" s="34"/>
      <c r="D22" s="35"/>
      <c r="E22" s="12"/>
      <c r="F22" s="12"/>
      <c r="G22" s="12"/>
      <c r="H22" s="12"/>
      <c r="I22" s="12"/>
      <c r="J22" s="12"/>
      <c r="K22" s="12"/>
      <c r="L22" s="12"/>
      <c r="M22" s="12"/>
      <c r="N22" s="12"/>
      <c r="O22" s="12"/>
      <c r="P22" s="12"/>
      <c r="Q22" s="12"/>
      <c r="R22" s="12"/>
      <c r="S22" s="12"/>
      <c r="T22" s="12"/>
      <c r="U22" s="12"/>
      <c r="V22" s="12"/>
      <c r="W22" s="12"/>
      <c r="X22" s="12"/>
      <c r="Y22" s="12"/>
      <c r="Z22" s="12"/>
    </row>
    <row r="23" ht="12.75" customHeight="1">
      <c r="A23" s="12"/>
      <c r="B23" s="12"/>
      <c r="C23" s="34"/>
      <c r="D23" s="35"/>
      <c r="E23" s="12"/>
      <c r="F23" s="12"/>
      <c r="G23" s="12"/>
      <c r="H23" s="12"/>
      <c r="I23" s="12"/>
      <c r="J23" s="12"/>
      <c r="K23" s="12"/>
      <c r="L23" s="12"/>
      <c r="M23" s="12"/>
      <c r="N23" s="12"/>
      <c r="O23" s="12"/>
      <c r="P23" s="12"/>
      <c r="Q23" s="12"/>
      <c r="R23" s="12"/>
      <c r="S23" s="12"/>
      <c r="T23" s="12"/>
      <c r="U23" s="12"/>
      <c r="V23" s="12"/>
      <c r="W23" s="12"/>
      <c r="X23" s="12"/>
      <c r="Y23" s="12"/>
      <c r="Z23" s="12"/>
    </row>
    <row r="24" ht="12.75" customHeight="1">
      <c r="A24" s="12"/>
      <c r="B24" s="12"/>
      <c r="C24" s="37"/>
      <c r="D24" s="12"/>
      <c r="E24" s="12"/>
      <c r="F24" s="12"/>
      <c r="G24" s="12"/>
      <c r="H24" s="12"/>
      <c r="I24" s="12"/>
      <c r="J24" s="12"/>
      <c r="K24" s="12"/>
      <c r="L24" s="12"/>
      <c r="M24" s="12"/>
      <c r="N24" s="12"/>
      <c r="O24" s="12"/>
      <c r="P24" s="12"/>
      <c r="Q24" s="12"/>
      <c r="R24" s="12"/>
      <c r="S24" s="12"/>
      <c r="T24" s="12"/>
      <c r="U24" s="12"/>
      <c r="V24" s="12"/>
      <c r="W24" s="12"/>
      <c r="X24" s="12"/>
      <c r="Y24" s="12"/>
      <c r="Z24" s="12"/>
    </row>
    <row r="25" ht="12.7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ht="12.75"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ht="12.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ht="12.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ht="12.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ht="12.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ht="12.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ht="12.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ht="12.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ht="12.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ht="12.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ht="12.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ht="12.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ht="12.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ht="12.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ht="12.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ht="12.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ht="12.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ht="12.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ht="12.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ht="12.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ht="12.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ht="12.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ht="12.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ht="12.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ht="12.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ht="12.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ht="12.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ht="12.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ht="12.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ht="12.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ht="12.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ht="12.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ht="12.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ht="12.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2.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2.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2.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2.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2.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2.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2.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ht="12.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ht="12.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ht="12.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ht="12.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ht="12.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ht="12.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ht="12.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ht="12.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ht="12.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ht="12.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ht="12.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ht="12.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ht="12.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ht="12.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ht="12.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ht="12.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ht="12.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ht="12.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ht="12.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ht="12.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ht="12.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ht="12.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ht="12.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ht="12.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ht="12.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ht="12.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ht="12.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ht="12.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ht="12.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ht="12.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ht="12.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ht="12.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ht="12.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ht="12.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2.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2.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2.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2.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2.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2.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2.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2.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2.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2.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2.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2.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2.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2.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2.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2.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2.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2.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2.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2.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2.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2.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2.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2.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2.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2.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2.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2.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2.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2.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2.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2.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2.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2.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2.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2.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2.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2.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2.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2.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2.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2.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2.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2.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2.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2.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2.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2.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2.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2.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2.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2.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2.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2.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2.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2.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2.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2.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2.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2.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2.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2.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2.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2.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2.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2.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2.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2.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2.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2.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2.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2.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2.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2.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2.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2.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2.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2.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2.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2.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2.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2.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2.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2.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2.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2.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2.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2.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2.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2.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2.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2.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2.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2.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2.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2.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2.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2.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2.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2.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2.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2.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2.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2.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2.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2.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2.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2.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2.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2.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2.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2.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2.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2.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2.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2.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2.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2.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2.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2.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2.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2.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2.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2.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2.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2.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2.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2.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2.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2.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2.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2.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2.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2.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2.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2.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2.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2.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2.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2.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2.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2.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2.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2.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2.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2.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2.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2.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2.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2.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2.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2.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2.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2.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2.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2.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2.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2.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2.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2.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2.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2.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2.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3">
    <mergeCell ref="A7:E7"/>
    <mergeCell ref="C3:E3"/>
    <mergeCell ref="C5:E5"/>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2.0"/>
    <col customWidth="1" hidden="1" min="2" max="2" width="15.86"/>
    <col customWidth="1" min="3" max="3" width="36.71"/>
    <col customWidth="1" min="4" max="4" width="5.29"/>
    <col customWidth="1" min="5" max="5" width="6.0"/>
    <col customWidth="1" min="6" max="6" width="15.57"/>
    <col customWidth="1" min="7" max="7" width="13.14"/>
    <col customWidth="1" min="8" max="8" width="15.14"/>
    <col customWidth="1" min="9" max="26" width="8.71"/>
  </cols>
  <sheetData>
    <row r="1" ht="28.5" customHeight="1">
      <c r="A1" s="1" t="s">
        <v>0</v>
      </c>
      <c r="B1" s="3"/>
      <c r="C1" s="3"/>
      <c r="D1" s="3"/>
      <c r="E1" s="5"/>
      <c r="F1" s="7" t="s">
        <v>6</v>
      </c>
      <c r="G1" s="9" t="s">
        <v>9</v>
      </c>
      <c r="H1" s="9" t="s">
        <v>11</v>
      </c>
    </row>
    <row r="2">
      <c r="A2" s="2" t="s">
        <v>12</v>
      </c>
      <c r="B2" s="14" t="s">
        <v>13</v>
      </c>
      <c r="C2" s="2" t="s">
        <v>17</v>
      </c>
      <c r="D2" s="2" t="s">
        <v>19</v>
      </c>
      <c r="E2" s="2">
        <v>134.0</v>
      </c>
      <c r="F2" s="17">
        <v>459.14</v>
      </c>
      <c r="G2" s="17">
        <v>667.8</v>
      </c>
      <c r="H2" s="16">
        <v>795.0</v>
      </c>
    </row>
    <row r="3">
      <c r="A3" s="2" t="s">
        <v>25</v>
      </c>
      <c r="B3" s="19"/>
      <c r="C3" s="2" t="s">
        <v>26</v>
      </c>
      <c r="D3" s="2" t="s">
        <v>19</v>
      </c>
      <c r="E3" s="2">
        <v>134.0</v>
      </c>
      <c r="F3" s="17">
        <v>731.72</v>
      </c>
      <c r="G3" s="17">
        <v>985.8</v>
      </c>
      <c r="H3" s="16">
        <v>853.0</v>
      </c>
    </row>
    <row r="4">
      <c r="A4" s="2" t="s">
        <v>27</v>
      </c>
      <c r="B4" s="21"/>
      <c r="C4" s="2" t="s">
        <v>28</v>
      </c>
      <c r="D4" s="2" t="s">
        <v>19</v>
      </c>
      <c r="E4" s="2">
        <v>134.0</v>
      </c>
      <c r="F4" s="17">
        <v>1385.32</v>
      </c>
      <c r="G4" s="17">
        <v>1272.0</v>
      </c>
      <c r="H4" s="16">
        <v>1238.0</v>
      </c>
    </row>
    <row r="5">
      <c r="A5" s="2" t="s">
        <v>31</v>
      </c>
      <c r="B5" s="14" t="s">
        <v>33</v>
      </c>
      <c r="C5" s="2" t="s">
        <v>39</v>
      </c>
      <c r="D5" s="2" t="s">
        <v>19</v>
      </c>
      <c r="E5" s="2">
        <v>134.0</v>
      </c>
      <c r="F5" s="17">
        <v>3646.0</v>
      </c>
      <c r="G5" s="17">
        <v>4273.92</v>
      </c>
      <c r="H5" s="16">
        <v>3429.0</v>
      </c>
    </row>
    <row r="6">
      <c r="A6" s="2" t="s">
        <v>43</v>
      </c>
      <c r="B6" s="19"/>
      <c r="C6" s="2" t="s">
        <v>45</v>
      </c>
      <c r="D6" s="2" t="s">
        <v>19</v>
      </c>
      <c r="E6" s="2">
        <v>134.0</v>
      </c>
      <c r="F6" s="17">
        <v>531.94</v>
      </c>
      <c r="G6" s="17">
        <v>3211.0</v>
      </c>
      <c r="H6" s="16">
        <v>632.0</v>
      </c>
    </row>
    <row r="7">
      <c r="A7" s="2" t="s">
        <v>47</v>
      </c>
      <c r="B7" s="19"/>
      <c r="C7" s="2" t="s">
        <v>48</v>
      </c>
      <c r="D7" s="2" t="s">
        <v>19</v>
      </c>
      <c r="E7" s="2">
        <v>134.0</v>
      </c>
      <c r="F7" s="17">
        <v>2150.79</v>
      </c>
      <c r="G7" s="17">
        <v>1849.7</v>
      </c>
      <c r="H7" s="16">
        <v>3246.0</v>
      </c>
    </row>
    <row r="8">
      <c r="A8" s="2" t="s">
        <v>50</v>
      </c>
      <c r="B8" s="19"/>
      <c r="C8" s="2" t="s">
        <v>54</v>
      </c>
      <c r="D8" s="2" t="s">
        <v>19</v>
      </c>
      <c r="E8" s="2">
        <v>134.0</v>
      </c>
      <c r="F8" s="17">
        <v>376.3</v>
      </c>
      <c r="G8" s="17">
        <v>604.0</v>
      </c>
      <c r="H8" s="16">
        <v>350.0</v>
      </c>
    </row>
    <row r="9">
      <c r="A9" s="2" t="s">
        <v>55</v>
      </c>
      <c r="B9" s="19"/>
      <c r="C9" s="2" t="s">
        <v>61</v>
      </c>
      <c r="D9" s="2" t="s">
        <v>19</v>
      </c>
      <c r="E9" s="2">
        <f>67+96</f>
        <v>163</v>
      </c>
      <c r="F9" s="17">
        <v>1473.58</v>
      </c>
      <c r="G9" s="17">
        <f>943.4+736.7</f>
        <v>1680.1</v>
      </c>
      <c r="H9" s="16">
        <f>840+736.7</f>
        <v>1576.7</v>
      </c>
    </row>
    <row r="10">
      <c r="A10" s="2" t="s">
        <v>77</v>
      </c>
      <c r="B10" s="19"/>
      <c r="C10" s="2" t="s">
        <v>80</v>
      </c>
      <c r="D10" s="2" t="s">
        <v>19</v>
      </c>
      <c r="E10" s="2">
        <f>87+96</f>
        <v>183</v>
      </c>
      <c r="F10" s="17">
        <v>1242.78</v>
      </c>
      <c r="G10" s="17">
        <v>1256.1</v>
      </c>
      <c r="H10" s="16">
        <f>1971</f>
        <v>1971</v>
      </c>
    </row>
    <row r="11">
      <c r="A11" s="2" t="s">
        <v>86</v>
      </c>
      <c r="B11" s="19"/>
      <c r="C11" s="2" t="s">
        <v>87</v>
      </c>
      <c r="D11" s="2" t="s">
        <v>19</v>
      </c>
      <c r="E11" s="2" t="s">
        <v>88</v>
      </c>
      <c r="F11" s="17">
        <v>1412.99</v>
      </c>
      <c r="G11" s="17">
        <f>1155.4+832.1</f>
        <v>1987.5</v>
      </c>
      <c r="H11" s="16">
        <f>896+832.1</f>
        <v>1728.1</v>
      </c>
    </row>
    <row r="12">
      <c r="A12" s="2" t="s">
        <v>91</v>
      </c>
      <c r="B12" s="21"/>
      <c r="C12" s="2" t="s">
        <v>92</v>
      </c>
      <c r="D12" s="2" t="s">
        <v>19</v>
      </c>
      <c r="E12" s="2">
        <f>79+96</f>
        <v>175</v>
      </c>
      <c r="F12" s="17">
        <f>3362.53+110</f>
        <v>3472.53</v>
      </c>
      <c r="G12" s="17">
        <v>4812.0</v>
      </c>
      <c r="H12" s="16">
        <v>3633.0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B4"/>
    <mergeCell ref="B5:B12"/>
    <mergeCell ref="A1:E1"/>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3.43"/>
    <col customWidth="1" hidden="1" min="2" max="2" width="16.43"/>
    <col customWidth="1" min="3" max="3" width="29.86"/>
    <col customWidth="1" min="4" max="4" width="9.29"/>
    <col customWidth="1" min="5" max="5" width="9.14"/>
    <col customWidth="1" min="6" max="22" width="16.43"/>
  </cols>
  <sheetData>
    <row r="1">
      <c r="A1" s="41" t="s">
        <v>159</v>
      </c>
      <c r="B1" s="42"/>
      <c r="C1" s="42"/>
      <c r="D1" s="42"/>
      <c r="E1" s="45"/>
      <c r="F1" s="46"/>
      <c r="G1" s="46"/>
      <c r="H1" s="46"/>
      <c r="I1" s="46"/>
      <c r="J1" s="46"/>
      <c r="K1" s="46"/>
      <c r="L1" s="46"/>
      <c r="M1" s="46"/>
      <c r="N1" s="46"/>
      <c r="O1" s="46"/>
      <c r="P1" s="46"/>
      <c r="Q1" s="46"/>
      <c r="R1" s="46"/>
      <c r="S1" s="46"/>
      <c r="T1" s="46"/>
      <c r="U1" s="46"/>
      <c r="V1" s="46"/>
    </row>
    <row r="2">
      <c r="A2" s="2" t="s">
        <v>163</v>
      </c>
      <c r="B2" s="2" t="s">
        <v>2</v>
      </c>
      <c r="C2" s="4" t="s">
        <v>3</v>
      </c>
      <c r="D2" s="2" t="s">
        <v>4</v>
      </c>
      <c r="E2" s="2" t="s">
        <v>5</v>
      </c>
      <c r="F2" s="46"/>
      <c r="G2" s="46"/>
      <c r="H2" s="46"/>
      <c r="I2" s="46"/>
      <c r="J2" s="46"/>
      <c r="K2" s="46"/>
      <c r="L2" s="46"/>
      <c r="M2" s="46"/>
      <c r="N2" s="46"/>
      <c r="O2" s="46"/>
      <c r="P2" s="46"/>
      <c r="Q2" s="46"/>
      <c r="R2" s="46"/>
      <c r="S2" s="46"/>
      <c r="T2" s="46"/>
      <c r="U2" s="46"/>
      <c r="V2" s="46"/>
    </row>
    <row r="3">
      <c r="A3" s="2" t="s">
        <v>12</v>
      </c>
      <c r="B3" s="2" t="s">
        <v>164</v>
      </c>
      <c r="C3" s="2" t="s">
        <v>165</v>
      </c>
      <c r="D3" s="2" t="s">
        <v>19</v>
      </c>
      <c r="E3" s="2">
        <f>52+74</f>
        <v>126</v>
      </c>
      <c r="F3" s="46"/>
      <c r="G3" s="46"/>
      <c r="H3" s="46"/>
      <c r="I3" s="46"/>
      <c r="J3" s="46"/>
      <c r="K3" s="46"/>
      <c r="L3" s="46"/>
      <c r="M3" s="46"/>
      <c r="N3" s="46"/>
      <c r="O3" s="46"/>
      <c r="P3" s="46"/>
      <c r="Q3" s="46"/>
      <c r="R3" s="46"/>
      <c r="S3" s="46"/>
      <c r="T3" s="46"/>
      <c r="U3" s="46"/>
      <c r="V3" s="46"/>
    </row>
    <row r="4">
      <c r="A4" s="2" t="s">
        <v>25</v>
      </c>
      <c r="B4" s="2" t="s">
        <v>174</v>
      </c>
      <c r="C4" s="2" t="s">
        <v>175</v>
      </c>
      <c r="D4" s="2" t="s">
        <v>19</v>
      </c>
      <c r="E4" s="2">
        <f>146+182</f>
        <v>328</v>
      </c>
      <c r="F4" s="46"/>
      <c r="G4" s="46"/>
      <c r="H4" s="46"/>
      <c r="I4" s="46"/>
      <c r="J4" s="46"/>
      <c r="K4" s="46"/>
      <c r="L4" s="46"/>
      <c r="M4" s="46"/>
      <c r="N4" s="46"/>
      <c r="O4" s="46"/>
      <c r="P4" s="46"/>
      <c r="Q4" s="46"/>
      <c r="R4" s="46"/>
      <c r="S4" s="46"/>
      <c r="T4" s="46"/>
      <c r="U4" s="46"/>
      <c r="V4" s="46"/>
    </row>
    <row r="5">
      <c r="A5" s="2" t="s">
        <v>27</v>
      </c>
      <c r="B5" s="2" t="s">
        <v>13</v>
      </c>
      <c r="C5" s="2" t="s">
        <v>177</v>
      </c>
      <c r="D5" s="2" t="s">
        <v>19</v>
      </c>
      <c r="E5" s="2">
        <f>60+74</f>
        <v>134</v>
      </c>
      <c r="F5" s="46"/>
      <c r="G5" s="46"/>
      <c r="H5" s="46"/>
      <c r="I5" s="46"/>
      <c r="J5" s="46"/>
      <c r="K5" s="46"/>
      <c r="L5" s="46"/>
      <c r="M5" s="46"/>
      <c r="N5" s="46"/>
      <c r="O5" s="46"/>
      <c r="P5" s="46"/>
      <c r="Q5" s="46"/>
      <c r="R5" s="46"/>
      <c r="S5" s="46"/>
      <c r="T5" s="46"/>
      <c r="U5" s="46"/>
      <c r="V5" s="46"/>
    </row>
    <row r="6">
      <c r="A6" s="2" t="s">
        <v>31</v>
      </c>
      <c r="B6" s="2" t="s">
        <v>179</v>
      </c>
      <c r="C6" s="2" t="s">
        <v>180</v>
      </c>
      <c r="D6" s="2" t="s">
        <v>19</v>
      </c>
      <c r="E6" s="2">
        <f>136+150</f>
        <v>286</v>
      </c>
      <c r="F6" s="46"/>
      <c r="G6" s="46"/>
      <c r="H6" s="46"/>
      <c r="I6" s="46"/>
      <c r="J6" s="46"/>
      <c r="K6" s="46"/>
      <c r="L6" s="46"/>
      <c r="M6" s="46"/>
      <c r="N6" s="46"/>
      <c r="O6" s="46"/>
      <c r="P6" s="46"/>
      <c r="Q6" s="46"/>
      <c r="R6" s="46"/>
      <c r="S6" s="46"/>
      <c r="T6" s="46"/>
      <c r="U6" s="46"/>
      <c r="V6" s="46"/>
    </row>
    <row r="7">
      <c r="A7" s="2" t="s">
        <v>43</v>
      </c>
      <c r="B7" s="2" t="s">
        <v>182</v>
      </c>
      <c r="C7" s="2" t="s">
        <v>185</v>
      </c>
      <c r="D7" s="2" t="s">
        <v>19</v>
      </c>
      <c r="E7" s="2">
        <f>80+118</f>
        <v>198</v>
      </c>
      <c r="F7" s="46"/>
      <c r="G7" s="46"/>
      <c r="H7" s="46"/>
      <c r="I7" s="46"/>
      <c r="J7" s="46"/>
      <c r="K7" s="46"/>
      <c r="L7" s="46"/>
      <c r="M7" s="46"/>
      <c r="N7" s="46"/>
      <c r="O7" s="46"/>
      <c r="P7" s="46"/>
      <c r="Q7" s="46"/>
      <c r="R7" s="46"/>
      <c r="S7" s="46"/>
      <c r="T7" s="46"/>
      <c r="U7" s="46"/>
      <c r="V7" s="46"/>
    </row>
    <row r="8">
      <c r="A8" s="2" t="s">
        <v>47</v>
      </c>
      <c r="B8" s="2" t="s">
        <v>187</v>
      </c>
      <c r="C8" s="2" t="s">
        <v>188</v>
      </c>
      <c r="D8" s="2" t="s">
        <v>19</v>
      </c>
      <c r="E8" s="2">
        <f>186+218</f>
        <v>404</v>
      </c>
      <c r="F8" s="46"/>
      <c r="G8" s="46"/>
      <c r="H8" s="46"/>
      <c r="I8" s="46"/>
      <c r="J8" s="46"/>
      <c r="K8" s="46"/>
      <c r="L8" s="46"/>
      <c r="M8" s="46"/>
      <c r="N8" s="46"/>
      <c r="O8" s="46"/>
      <c r="P8" s="46"/>
      <c r="Q8" s="46"/>
      <c r="R8" s="46"/>
      <c r="S8" s="46"/>
      <c r="T8" s="46"/>
      <c r="U8" s="46"/>
      <c r="V8" s="46"/>
    </row>
    <row r="9">
      <c r="A9" s="2" t="s">
        <v>50</v>
      </c>
      <c r="B9" s="2" t="s">
        <v>189</v>
      </c>
      <c r="C9" s="2" t="s">
        <v>190</v>
      </c>
      <c r="D9" s="2" t="s">
        <v>19</v>
      </c>
      <c r="E9" s="2">
        <f>22+16</f>
        <v>38</v>
      </c>
      <c r="F9" s="46"/>
      <c r="G9" s="46"/>
      <c r="H9" s="46"/>
      <c r="I9" s="46"/>
      <c r="J9" s="46"/>
      <c r="K9" s="46"/>
      <c r="L9" s="46"/>
      <c r="M9" s="46"/>
      <c r="N9" s="46"/>
      <c r="O9" s="46"/>
      <c r="P9" s="46"/>
      <c r="Q9" s="46"/>
      <c r="R9" s="46"/>
      <c r="S9" s="46"/>
      <c r="T9" s="46"/>
      <c r="U9" s="46"/>
      <c r="V9" s="46"/>
    </row>
    <row r="10">
      <c r="A10" s="52" t="s">
        <v>191</v>
      </c>
      <c r="E10" s="53"/>
      <c r="F10" s="46"/>
      <c r="G10" s="46"/>
      <c r="H10" s="46"/>
      <c r="I10" s="46"/>
      <c r="J10" s="46"/>
      <c r="K10" s="46"/>
      <c r="L10" s="46"/>
      <c r="M10" s="46"/>
      <c r="N10" s="46"/>
      <c r="O10" s="46"/>
      <c r="P10" s="46"/>
      <c r="Q10" s="46"/>
      <c r="R10" s="46"/>
      <c r="S10" s="46"/>
      <c r="T10" s="46"/>
      <c r="U10" s="46"/>
      <c r="V10" s="46"/>
    </row>
    <row r="11">
      <c r="A11" s="2" t="s">
        <v>12</v>
      </c>
      <c r="B11" s="2" t="s">
        <v>192</v>
      </c>
      <c r="C11" s="2" t="s">
        <v>193</v>
      </c>
      <c r="D11" s="2" t="s">
        <v>19</v>
      </c>
      <c r="E11" s="2">
        <f>485+1480</f>
        <v>1965</v>
      </c>
      <c r="F11" s="46"/>
      <c r="G11" s="46"/>
      <c r="H11" s="46"/>
      <c r="I11" s="46"/>
      <c r="J11" s="46"/>
      <c r="K11" s="46"/>
      <c r="L11" s="46"/>
      <c r="M11" s="46"/>
      <c r="N11" s="46"/>
      <c r="O11" s="46"/>
      <c r="P11" s="46"/>
      <c r="Q11" s="46"/>
      <c r="R11" s="46"/>
      <c r="S11" s="46"/>
      <c r="T11" s="46"/>
      <c r="U11" s="46"/>
      <c r="V11" s="46"/>
    </row>
    <row r="12">
      <c r="A12" s="2" t="s">
        <v>25</v>
      </c>
      <c r="B12" s="2" t="s">
        <v>194</v>
      </c>
      <c r="C12" s="2" t="s">
        <v>195</v>
      </c>
      <c r="D12" s="2" t="s">
        <v>19</v>
      </c>
      <c r="E12" s="2">
        <f>62+118</f>
        <v>180</v>
      </c>
      <c r="F12" s="46"/>
      <c r="G12" s="46"/>
      <c r="H12" s="46"/>
      <c r="I12" s="46"/>
      <c r="J12" s="46"/>
      <c r="K12" s="46"/>
      <c r="L12" s="46"/>
      <c r="M12" s="46"/>
      <c r="N12" s="46"/>
      <c r="O12" s="46"/>
      <c r="P12" s="46"/>
      <c r="Q12" s="46"/>
      <c r="R12" s="46"/>
      <c r="S12" s="46"/>
      <c r="T12" s="46"/>
      <c r="U12" s="46"/>
      <c r="V12" s="46"/>
    </row>
    <row r="13">
      <c r="A13" s="2" t="s">
        <v>27</v>
      </c>
      <c r="B13" s="2" t="s">
        <v>196</v>
      </c>
      <c r="C13" s="2" t="s">
        <v>197</v>
      </c>
      <c r="D13" s="2" t="s">
        <v>19</v>
      </c>
      <c r="E13" s="2">
        <f>60+74</f>
        <v>134</v>
      </c>
      <c r="F13" s="46"/>
      <c r="G13" s="46"/>
      <c r="H13" s="46"/>
      <c r="I13" s="46"/>
      <c r="J13" s="46"/>
      <c r="K13" s="46"/>
      <c r="L13" s="46"/>
      <c r="M13" s="46"/>
      <c r="N13" s="46"/>
      <c r="O13" s="46"/>
      <c r="P13" s="46"/>
      <c r="Q13" s="46"/>
      <c r="R13" s="46"/>
      <c r="S13" s="46"/>
      <c r="T13" s="46"/>
      <c r="U13" s="46"/>
      <c r="V13" s="46"/>
    </row>
    <row r="14">
      <c r="A14" s="2" t="s">
        <v>31</v>
      </c>
      <c r="B14" s="2" t="s">
        <v>198</v>
      </c>
      <c r="C14" s="2" t="s">
        <v>199</v>
      </c>
      <c r="D14" s="2" t="s">
        <v>19</v>
      </c>
      <c r="E14" s="2">
        <f>120+148</f>
        <v>268</v>
      </c>
      <c r="F14" s="46"/>
      <c r="G14" s="46"/>
      <c r="H14" s="46"/>
      <c r="I14" s="46"/>
      <c r="J14" s="46"/>
      <c r="K14" s="46"/>
      <c r="L14" s="46"/>
      <c r="M14" s="46"/>
      <c r="N14" s="46"/>
      <c r="O14" s="46"/>
      <c r="P14" s="46"/>
      <c r="Q14" s="46"/>
      <c r="R14" s="46"/>
      <c r="S14" s="46"/>
      <c r="T14" s="46"/>
      <c r="U14" s="46"/>
      <c r="V14" s="46"/>
    </row>
    <row r="15">
      <c r="A15" s="2" t="s">
        <v>43</v>
      </c>
      <c r="B15" s="2" t="s">
        <v>200</v>
      </c>
      <c r="C15" s="2" t="s">
        <v>201</v>
      </c>
      <c r="D15" s="2" t="s">
        <v>19</v>
      </c>
      <c r="E15" s="2">
        <f>120+218</f>
        <v>338</v>
      </c>
      <c r="F15" s="46"/>
      <c r="G15" s="46"/>
      <c r="H15" s="46"/>
      <c r="I15" s="46"/>
      <c r="J15" s="46"/>
      <c r="K15" s="46"/>
      <c r="L15" s="46"/>
      <c r="M15" s="46"/>
      <c r="N15" s="46"/>
      <c r="O15" s="46"/>
      <c r="P15" s="46"/>
      <c r="Q15" s="46"/>
      <c r="R15" s="46"/>
      <c r="S15" s="46"/>
      <c r="T15" s="46"/>
      <c r="U15" s="46"/>
      <c r="V15" s="46"/>
    </row>
    <row r="16">
      <c r="A16" s="2" t="s">
        <v>47</v>
      </c>
      <c r="B16" s="2" t="s">
        <v>202</v>
      </c>
      <c r="C16" s="2" t="s">
        <v>203</v>
      </c>
      <c r="D16" s="2" t="s">
        <v>19</v>
      </c>
      <c r="E16" s="2">
        <f>60+74</f>
        <v>134</v>
      </c>
      <c r="F16" s="46"/>
      <c r="G16" s="46"/>
      <c r="H16" s="46"/>
      <c r="I16" s="46"/>
      <c r="J16" s="46"/>
      <c r="K16" s="46"/>
      <c r="L16" s="46"/>
      <c r="M16" s="46"/>
      <c r="N16" s="46"/>
      <c r="O16" s="46"/>
      <c r="P16" s="46"/>
      <c r="Q16" s="46"/>
      <c r="R16" s="46"/>
      <c r="S16" s="46"/>
      <c r="T16" s="46"/>
      <c r="U16" s="46"/>
      <c r="V16" s="46"/>
    </row>
    <row r="17">
      <c r="A17" s="2" t="s">
        <v>50</v>
      </c>
      <c r="B17" s="2" t="s">
        <v>204</v>
      </c>
      <c r="C17" s="2" t="s">
        <v>205</v>
      </c>
      <c r="D17" s="2" t="s">
        <v>19</v>
      </c>
      <c r="E17" s="2">
        <f>60+125</f>
        <v>185</v>
      </c>
      <c r="F17" s="46"/>
      <c r="G17" s="46"/>
      <c r="H17" s="46"/>
      <c r="I17" s="46"/>
      <c r="J17" s="46"/>
      <c r="K17" s="46"/>
      <c r="L17" s="46"/>
      <c r="M17" s="46"/>
      <c r="N17" s="46"/>
      <c r="O17" s="46"/>
      <c r="P17" s="46"/>
      <c r="Q17" s="46"/>
      <c r="R17" s="46"/>
      <c r="S17" s="46"/>
      <c r="T17" s="46"/>
      <c r="U17" s="46"/>
      <c r="V17" s="46"/>
    </row>
    <row r="18">
      <c r="A18" s="2" t="s">
        <v>55</v>
      </c>
      <c r="B18" s="2" t="s">
        <v>207</v>
      </c>
      <c r="C18" s="2" t="s">
        <v>208</v>
      </c>
      <c r="D18" s="2" t="s">
        <v>19</v>
      </c>
      <c r="E18" s="2">
        <f t="shared" ref="E18:E19" si="1">60+74</f>
        <v>134</v>
      </c>
      <c r="F18" s="46"/>
      <c r="G18" s="46"/>
      <c r="H18" s="46"/>
      <c r="I18" s="46"/>
      <c r="J18" s="46"/>
      <c r="K18" s="46"/>
      <c r="L18" s="46"/>
      <c r="M18" s="46"/>
      <c r="N18" s="46"/>
      <c r="O18" s="46"/>
      <c r="P18" s="46"/>
      <c r="Q18" s="46"/>
      <c r="R18" s="46"/>
      <c r="S18" s="46"/>
      <c r="T18" s="46"/>
      <c r="U18" s="46"/>
      <c r="V18" s="46"/>
    </row>
    <row r="19">
      <c r="A19" s="2" t="s">
        <v>77</v>
      </c>
      <c r="B19" s="2" t="s">
        <v>209</v>
      </c>
      <c r="C19" s="2" t="s">
        <v>210</v>
      </c>
      <c r="D19" s="2" t="s">
        <v>19</v>
      </c>
      <c r="E19" s="2">
        <f t="shared" si="1"/>
        <v>134</v>
      </c>
      <c r="F19" s="46"/>
      <c r="G19" s="46"/>
      <c r="H19" s="46"/>
      <c r="I19" s="46"/>
      <c r="J19" s="46"/>
      <c r="K19" s="46"/>
      <c r="L19" s="46"/>
      <c r="M19" s="46"/>
      <c r="N19" s="46"/>
      <c r="O19" s="46"/>
      <c r="P19" s="46"/>
      <c r="Q19" s="46"/>
      <c r="R19" s="46"/>
      <c r="S19" s="46"/>
      <c r="T19" s="46"/>
      <c r="U19" s="46"/>
      <c r="V19" s="46"/>
    </row>
    <row r="20">
      <c r="A20" s="46"/>
      <c r="B20" s="46"/>
      <c r="C20" s="46"/>
      <c r="D20" s="46"/>
      <c r="E20" s="46"/>
      <c r="F20" s="46"/>
      <c r="G20" s="46"/>
      <c r="H20" s="46"/>
      <c r="I20" s="46"/>
      <c r="J20" s="46"/>
      <c r="K20" s="46"/>
      <c r="L20" s="46"/>
      <c r="M20" s="46"/>
      <c r="N20" s="46"/>
      <c r="O20" s="46"/>
      <c r="P20" s="46"/>
      <c r="Q20" s="46"/>
      <c r="R20" s="46"/>
      <c r="S20" s="46"/>
      <c r="T20" s="46"/>
      <c r="U20" s="46"/>
      <c r="V20" s="46"/>
    </row>
    <row r="21" ht="15.75" customHeight="1">
      <c r="A21" s="46"/>
      <c r="B21" s="46"/>
      <c r="C21" s="46"/>
      <c r="D21" s="46"/>
      <c r="E21" s="46"/>
      <c r="F21" s="46"/>
      <c r="G21" s="46"/>
      <c r="H21" s="46"/>
      <c r="I21" s="46"/>
      <c r="J21" s="46"/>
      <c r="K21" s="46"/>
      <c r="L21" s="46"/>
      <c r="M21" s="46"/>
      <c r="N21" s="46"/>
      <c r="O21" s="46"/>
      <c r="P21" s="46"/>
      <c r="Q21" s="46"/>
      <c r="R21" s="46"/>
      <c r="S21" s="46"/>
      <c r="T21" s="46"/>
      <c r="U21" s="46"/>
      <c r="V21" s="46"/>
    </row>
    <row r="22" ht="15.75" hidden="1" customHeight="1">
      <c r="A22" s="56" t="s">
        <v>211</v>
      </c>
      <c r="B22" s="13"/>
      <c r="C22" s="13"/>
      <c r="D22" s="13"/>
      <c r="E22" s="15"/>
      <c r="F22" s="46"/>
      <c r="G22" s="46"/>
      <c r="H22" s="46"/>
      <c r="I22" s="46"/>
      <c r="J22" s="46"/>
      <c r="K22" s="46"/>
      <c r="L22" s="46"/>
      <c r="M22" s="46"/>
      <c r="N22" s="46"/>
      <c r="O22" s="46"/>
      <c r="P22" s="46"/>
      <c r="Q22" s="46"/>
      <c r="R22" s="46"/>
      <c r="S22" s="46"/>
      <c r="T22" s="46"/>
      <c r="U22" s="46"/>
      <c r="V22" s="46"/>
    </row>
    <row r="23" ht="15.75" hidden="1" customHeight="1">
      <c r="A23" s="57" t="s">
        <v>212</v>
      </c>
      <c r="B23" s="58" t="s">
        <v>213</v>
      </c>
      <c r="C23" s="59" t="s">
        <v>214</v>
      </c>
      <c r="D23" s="15"/>
      <c r="E23" s="57" t="s">
        <v>215</v>
      </c>
      <c r="F23" s="46"/>
      <c r="G23" s="46"/>
      <c r="H23" s="46"/>
      <c r="I23" s="46"/>
      <c r="J23" s="46"/>
      <c r="K23" s="46"/>
      <c r="L23" s="46"/>
      <c r="M23" s="46"/>
      <c r="N23" s="46"/>
      <c r="O23" s="46"/>
      <c r="P23" s="46"/>
      <c r="Q23" s="46"/>
      <c r="R23" s="46"/>
      <c r="S23" s="46"/>
      <c r="T23" s="46"/>
      <c r="U23" s="46"/>
      <c r="V23" s="46"/>
    </row>
    <row r="24" ht="15.75" hidden="1" customHeight="1">
      <c r="A24" s="57" t="s">
        <v>216</v>
      </c>
      <c r="B24" s="58" t="s">
        <v>217</v>
      </c>
      <c r="C24" s="59" t="s">
        <v>218</v>
      </c>
      <c r="D24" s="15"/>
      <c r="E24" s="57" t="s">
        <v>219</v>
      </c>
      <c r="F24" s="46"/>
      <c r="G24" s="46"/>
      <c r="H24" s="46"/>
      <c r="I24" s="46"/>
      <c r="J24" s="46"/>
      <c r="K24" s="46"/>
      <c r="L24" s="46"/>
      <c r="M24" s="46"/>
      <c r="N24" s="46"/>
      <c r="O24" s="46"/>
      <c r="P24" s="46"/>
      <c r="Q24" s="46"/>
      <c r="R24" s="46"/>
      <c r="S24" s="46"/>
      <c r="T24" s="46"/>
      <c r="U24" s="46"/>
      <c r="V24" s="46"/>
    </row>
    <row r="25" ht="15.75" hidden="1" customHeight="1">
      <c r="A25" s="57" t="s">
        <v>220</v>
      </c>
      <c r="B25" s="60" t="s">
        <v>221</v>
      </c>
      <c r="C25" s="59" t="s">
        <v>222</v>
      </c>
      <c r="D25" s="15"/>
      <c r="E25" s="57" t="s">
        <v>223</v>
      </c>
      <c r="F25" s="46"/>
      <c r="G25" s="46"/>
      <c r="H25" s="46"/>
      <c r="I25" s="46"/>
      <c r="J25" s="46"/>
      <c r="K25" s="46"/>
      <c r="L25" s="46"/>
      <c r="M25" s="46"/>
      <c r="N25" s="46"/>
      <c r="O25" s="46"/>
      <c r="P25" s="46"/>
      <c r="Q25" s="46"/>
      <c r="R25" s="46"/>
      <c r="S25" s="46"/>
      <c r="T25" s="46"/>
      <c r="U25" s="46"/>
      <c r="V25" s="46"/>
    </row>
    <row r="26" ht="15.75" hidden="1" customHeight="1">
      <c r="A26" s="57" t="s">
        <v>224</v>
      </c>
      <c r="B26" s="61"/>
      <c r="C26" s="59" t="s">
        <v>225</v>
      </c>
      <c r="D26" s="15"/>
      <c r="E26" s="62" t="s">
        <v>19</v>
      </c>
      <c r="F26" s="46"/>
      <c r="G26" s="46"/>
      <c r="H26" s="46"/>
      <c r="I26" s="46"/>
      <c r="J26" s="46"/>
      <c r="K26" s="46"/>
      <c r="L26" s="46"/>
      <c r="M26" s="46"/>
      <c r="N26" s="46"/>
      <c r="O26" s="46"/>
      <c r="P26" s="46"/>
      <c r="Q26" s="46"/>
      <c r="R26" s="46"/>
      <c r="S26" s="46"/>
      <c r="T26" s="46"/>
      <c r="U26" s="46"/>
      <c r="V26" s="46"/>
    </row>
    <row r="27" ht="15.75" hidden="1" customHeight="1">
      <c r="A27" s="57" t="s">
        <v>226</v>
      </c>
      <c r="B27" s="61"/>
      <c r="C27" s="59" t="s">
        <v>237</v>
      </c>
      <c r="D27" s="15"/>
      <c r="E27" s="62" t="s">
        <v>19</v>
      </c>
      <c r="F27" s="46"/>
      <c r="G27" s="46"/>
      <c r="H27" s="46"/>
      <c r="I27" s="46"/>
      <c r="J27" s="46"/>
      <c r="K27" s="46"/>
      <c r="L27" s="46"/>
      <c r="M27" s="46"/>
      <c r="N27" s="46"/>
      <c r="O27" s="46"/>
      <c r="P27" s="46"/>
      <c r="Q27" s="46"/>
      <c r="R27" s="46"/>
      <c r="S27" s="46"/>
      <c r="T27" s="46"/>
      <c r="U27" s="46"/>
      <c r="V27" s="46"/>
    </row>
    <row r="28" ht="15.75" hidden="1" customHeight="1">
      <c r="A28" s="57" t="s">
        <v>241</v>
      </c>
      <c r="B28" s="61"/>
      <c r="C28" s="59" t="s">
        <v>245</v>
      </c>
      <c r="D28" s="15"/>
      <c r="E28" s="57" t="s">
        <v>246</v>
      </c>
      <c r="F28" s="46"/>
      <c r="G28" s="46"/>
      <c r="H28" s="46"/>
      <c r="I28" s="46"/>
      <c r="J28" s="46"/>
      <c r="K28" s="46"/>
      <c r="L28" s="46"/>
      <c r="M28" s="46"/>
      <c r="N28" s="46"/>
      <c r="O28" s="46"/>
      <c r="P28" s="46"/>
      <c r="Q28" s="46"/>
      <c r="R28" s="46"/>
      <c r="S28" s="46"/>
      <c r="T28" s="46"/>
      <c r="U28" s="46"/>
      <c r="V28" s="46"/>
    </row>
    <row r="29" ht="15.75" hidden="1" customHeight="1">
      <c r="A29" s="57" t="s">
        <v>248</v>
      </c>
      <c r="B29" s="61"/>
      <c r="C29" s="59" t="s">
        <v>250</v>
      </c>
      <c r="D29" s="15"/>
      <c r="E29" s="62" t="s">
        <v>19</v>
      </c>
      <c r="F29" s="46"/>
      <c r="G29" s="46"/>
      <c r="H29" s="46"/>
      <c r="I29" s="46"/>
      <c r="J29" s="46"/>
      <c r="K29" s="46"/>
      <c r="L29" s="46"/>
      <c r="M29" s="46"/>
      <c r="N29" s="46"/>
      <c r="O29" s="46"/>
      <c r="P29" s="46"/>
      <c r="Q29" s="46"/>
      <c r="R29" s="46"/>
      <c r="S29" s="46"/>
      <c r="T29" s="46"/>
      <c r="U29" s="46"/>
      <c r="V29" s="46"/>
    </row>
    <row r="30" ht="15.75" hidden="1" customHeight="1">
      <c r="A30" s="57" t="s">
        <v>253</v>
      </c>
      <c r="B30" s="60" t="s">
        <v>233</v>
      </c>
      <c r="C30" s="59" t="s">
        <v>255</v>
      </c>
      <c r="D30" s="15"/>
      <c r="E30" s="62" t="s">
        <v>19</v>
      </c>
      <c r="F30" s="46"/>
      <c r="G30" s="46"/>
      <c r="H30" s="46"/>
      <c r="I30" s="46"/>
      <c r="J30" s="46"/>
      <c r="K30" s="46"/>
      <c r="L30" s="46"/>
      <c r="M30" s="46"/>
      <c r="N30" s="46"/>
      <c r="O30" s="46"/>
      <c r="P30" s="46"/>
      <c r="Q30" s="46"/>
      <c r="R30" s="46"/>
      <c r="S30" s="46"/>
      <c r="T30" s="46"/>
      <c r="U30" s="46"/>
      <c r="V30" s="46"/>
    </row>
    <row r="31" ht="15.75" hidden="1" customHeight="1">
      <c r="A31" s="57" t="s">
        <v>256</v>
      </c>
      <c r="B31" s="58" t="s">
        <v>257</v>
      </c>
      <c r="C31" s="59" t="s">
        <v>210</v>
      </c>
      <c r="D31" s="15"/>
      <c r="E31" s="57" t="s">
        <v>258</v>
      </c>
      <c r="F31" s="46"/>
      <c r="G31" s="46"/>
      <c r="H31" s="46"/>
      <c r="I31" s="46"/>
      <c r="J31" s="46"/>
      <c r="K31" s="46"/>
      <c r="L31" s="46"/>
      <c r="M31" s="46"/>
      <c r="N31" s="46"/>
      <c r="O31" s="46"/>
      <c r="P31" s="46"/>
      <c r="Q31" s="46"/>
      <c r="R31" s="46"/>
      <c r="S31" s="46"/>
      <c r="T31" s="46"/>
      <c r="U31" s="46"/>
      <c r="V31" s="46"/>
    </row>
    <row r="32" ht="15.75" customHeight="1">
      <c r="A32" s="46"/>
      <c r="B32" s="46"/>
      <c r="C32" s="46"/>
      <c r="D32" s="46"/>
      <c r="E32" s="46"/>
      <c r="F32" s="46"/>
      <c r="G32" s="46"/>
      <c r="H32" s="46"/>
      <c r="I32" s="46"/>
      <c r="J32" s="46"/>
      <c r="K32" s="46"/>
      <c r="L32" s="46"/>
      <c r="M32" s="46"/>
      <c r="N32" s="46"/>
      <c r="O32" s="46"/>
      <c r="P32" s="46"/>
      <c r="Q32" s="46"/>
      <c r="R32" s="46"/>
      <c r="S32" s="46"/>
      <c r="T32" s="46"/>
      <c r="U32" s="46"/>
      <c r="V32" s="46"/>
    </row>
    <row r="33" ht="15.75" customHeight="1">
      <c r="A33" s="46"/>
      <c r="B33" s="46"/>
      <c r="C33" s="46"/>
      <c r="D33" s="46"/>
      <c r="E33" s="46"/>
      <c r="F33" s="46"/>
      <c r="G33" s="46"/>
      <c r="H33" s="46"/>
      <c r="I33" s="46"/>
      <c r="J33" s="46"/>
      <c r="K33" s="46"/>
      <c r="L33" s="46"/>
      <c r="M33" s="46"/>
      <c r="N33" s="46"/>
      <c r="O33" s="46"/>
      <c r="P33" s="46"/>
      <c r="Q33" s="46"/>
      <c r="R33" s="46"/>
      <c r="S33" s="46"/>
      <c r="T33" s="46"/>
      <c r="U33" s="46"/>
      <c r="V33" s="46"/>
    </row>
    <row r="34" ht="15.75" customHeight="1">
      <c r="A34" s="46"/>
      <c r="B34" s="46"/>
      <c r="C34" s="46"/>
      <c r="D34" s="46"/>
      <c r="E34" s="46"/>
      <c r="F34" s="46"/>
      <c r="G34" s="46"/>
      <c r="H34" s="46"/>
      <c r="I34" s="46"/>
      <c r="J34" s="46"/>
      <c r="K34" s="46"/>
      <c r="L34" s="46"/>
      <c r="M34" s="46"/>
      <c r="N34" s="46"/>
      <c r="O34" s="46"/>
      <c r="P34" s="46"/>
      <c r="Q34" s="46"/>
      <c r="R34" s="46"/>
      <c r="S34" s="46"/>
      <c r="T34" s="46"/>
      <c r="U34" s="46"/>
      <c r="V34" s="46"/>
    </row>
    <row r="35" ht="15.75" customHeight="1">
      <c r="A35" s="46"/>
      <c r="B35" s="46"/>
      <c r="C35" s="46"/>
      <c r="D35" s="46"/>
      <c r="E35" s="46"/>
      <c r="F35" s="46"/>
      <c r="G35" s="46"/>
      <c r="H35" s="46"/>
      <c r="I35" s="46"/>
      <c r="J35" s="46"/>
      <c r="K35" s="46"/>
      <c r="L35" s="46"/>
      <c r="M35" s="46"/>
      <c r="N35" s="46"/>
      <c r="O35" s="46"/>
      <c r="P35" s="46"/>
      <c r="Q35" s="46"/>
      <c r="R35" s="46"/>
      <c r="S35" s="46"/>
      <c r="T35" s="46"/>
      <c r="U35" s="46"/>
      <c r="V35" s="46"/>
    </row>
    <row r="36" ht="15.75" customHeight="1">
      <c r="A36" s="46"/>
      <c r="B36" s="46"/>
      <c r="C36" s="46"/>
      <c r="D36" s="46"/>
      <c r="E36" s="46"/>
      <c r="F36" s="46"/>
      <c r="G36" s="46"/>
      <c r="H36" s="46"/>
      <c r="I36" s="46"/>
      <c r="J36" s="46"/>
      <c r="K36" s="46"/>
      <c r="L36" s="46"/>
      <c r="M36" s="46"/>
      <c r="N36" s="46"/>
      <c r="O36" s="46"/>
      <c r="P36" s="46"/>
      <c r="Q36" s="46"/>
      <c r="R36" s="46"/>
      <c r="S36" s="46"/>
      <c r="T36" s="46"/>
      <c r="U36" s="46"/>
      <c r="V36" s="46"/>
    </row>
    <row r="37" ht="15.75" customHeight="1">
      <c r="A37" s="46"/>
      <c r="B37" s="46"/>
      <c r="C37" s="46"/>
      <c r="D37" s="46"/>
      <c r="E37" s="46"/>
      <c r="F37" s="46"/>
      <c r="G37" s="46"/>
      <c r="H37" s="46"/>
      <c r="I37" s="46"/>
      <c r="J37" s="46"/>
      <c r="K37" s="46"/>
      <c r="L37" s="46"/>
      <c r="M37" s="46"/>
      <c r="N37" s="46"/>
      <c r="O37" s="46"/>
      <c r="P37" s="46"/>
      <c r="Q37" s="46"/>
      <c r="R37" s="46"/>
      <c r="S37" s="46"/>
      <c r="T37" s="46"/>
      <c r="U37" s="46"/>
      <c r="V37" s="46"/>
    </row>
    <row r="38" ht="15.75" customHeight="1">
      <c r="A38" s="46"/>
      <c r="B38" s="46"/>
      <c r="C38" s="46"/>
      <c r="D38" s="46"/>
      <c r="E38" s="46"/>
      <c r="F38" s="46"/>
      <c r="G38" s="46"/>
      <c r="H38" s="46"/>
      <c r="I38" s="46"/>
      <c r="J38" s="46"/>
      <c r="K38" s="46"/>
      <c r="L38" s="46"/>
      <c r="M38" s="46"/>
      <c r="N38" s="46"/>
      <c r="O38" s="46"/>
      <c r="P38" s="46"/>
      <c r="Q38" s="46"/>
      <c r="R38" s="46"/>
      <c r="S38" s="46"/>
      <c r="T38" s="46"/>
      <c r="U38" s="46"/>
      <c r="V38" s="46"/>
    </row>
    <row r="39" ht="15.75" customHeight="1">
      <c r="A39" s="46"/>
      <c r="B39" s="46"/>
      <c r="C39" s="46"/>
      <c r="D39" s="46"/>
      <c r="E39" s="46"/>
      <c r="F39" s="46"/>
      <c r="G39" s="46"/>
      <c r="H39" s="46"/>
      <c r="I39" s="46"/>
      <c r="J39" s="46"/>
      <c r="K39" s="46"/>
      <c r="L39" s="46"/>
      <c r="M39" s="46"/>
      <c r="N39" s="46"/>
      <c r="O39" s="46"/>
      <c r="P39" s="46"/>
      <c r="Q39" s="46"/>
      <c r="R39" s="46"/>
      <c r="S39" s="46"/>
      <c r="T39" s="46"/>
      <c r="U39" s="46"/>
      <c r="V39" s="46"/>
    </row>
    <row r="40" ht="15.75" customHeight="1">
      <c r="A40" s="46"/>
      <c r="B40" s="46"/>
      <c r="C40" s="46"/>
      <c r="D40" s="46"/>
      <c r="E40" s="46"/>
      <c r="F40" s="46"/>
      <c r="G40" s="46"/>
      <c r="H40" s="46"/>
      <c r="I40" s="46"/>
      <c r="J40" s="46"/>
      <c r="K40" s="46"/>
      <c r="L40" s="46"/>
      <c r="M40" s="46"/>
      <c r="N40" s="46"/>
      <c r="O40" s="46"/>
      <c r="P40" s="46"/>
      <c r="Q40" s="46"/>
      <c r="R40" s="46"/>
      <c r="S40" s="46"/>
      <c r="T40" s="46"/>
      <c r="U40" s="46"/>
      <c r="V40" s="46"/>
    </row>
    <row r="41" ht="15.75" customHeight="1">
      <c r="A41" s="46"/>
      <c r="B41" s="46"/>
      <c r="C41" s="46"/>
      <c r="D41" s="46"/>
      <c r="E41" s="46"/>
      <c r="F41" s="46"/>
      <c r="G41" s="46"/>
      <c r="H41" s="46"/>
      <c r="I41" s="46"/>
      <c r="J41" s="46"/>
      <c r="K41" s="46"/>
      <c r="L41" s="46"/>
      <c r="M41" s="46"/>
      <c r="N41" s="46"/>
      <c r="O41" s="46"/>
      <c r="P41" s="46"/>
      <c r="Q41" s="46"/>
      <c r="R41" s="46"/>
      <c r="S41" s="46"/>
      <c r="T41" s="46"/>
      <c r="U41" s="46"/>
      <c r="V41" s="46"/>
    </row>
    <row r="42" ht="15.75" customHeight="1">
      <c r="A42" s="46"/>
      <c r="B42" s="46"/>
      <c r="C42" s="46"/>
      <c r="D42" s="46"/>
      <c r="E42" s="46"/>
      <c r="F42" s="46"/>
      <c r="G42" s="46"/>
      <c r="H42" s="46"/>
      <c r="I42" s="46"/>
      <c r="J42" s="46"/>
      <c r="K42" s="46"/>
      <c r="L42" s="46"/>
      <c r="M42" s="46"/>
      <c r="N42" s="46"/>
      <c r="O42" s="46"/>
      <c r="P42" s="46"/>
      <c r="Q42" s="46"/>
      <c r="R42" s="46"/>
      <c r="S42" s="46"/>
      <c r="T42" s="46"/>
      <c r="U42" s="46"/>
      <c r="V42" s="46"/>
    </row>
    <row r="43" ht="15.75" customHeight="1">
      <c r="A43" s="46"/>
      <c r="B43" s="46"/>
      <c r="C43" s="46"/>
      <c r="D43" s="46"/>
      <c r="E43" s="46"/>
      <c r="F43" s="46"/>
      <c r="G43" s="46"/>
      <c r="H43" s="46"/>
      <c r="I43" s="46"/>
      <c r="J43" s="46"/>
      <c r="K43" s="46"/>
      <c r="L43" s="46"/>
      <c r="M43" s="46"/>
      <c r="N43" s="46"/>
      <c r="O43" s="46"/>
      <c r="P43" s="46"/>
      <c r="Q43" s="46"/>
      <c r="R43" s="46"/>
      <c r="S43" s="46"/>
      <c r="T43" s="46"/>
      <c r="U43" s="46"/>
      <c r="V43" s="46"/>
    </row>
    <row r="44" ht="15.75" customHeight="1">
      <c r="A44" s="46"/>
      <c r="B44" s="46"/>
      <c r="C44" s="46"/>
      <c r="D44" s="46"/>
      <c r="E44" s="46"/>
      <c r="F44" s="46"/>
      <c r="G44" s="46"/>
      <c r="H44" s="46"/>
      <c r="I44" s="46"/>
      <c r="J44" s="46"/>
      <c r="K44" s="46"/>
      <c r="L44" s="46"/>
      <c r="M44" s="46"/>
      <c r="N44" s="46"/>
      <c r="O44" s="46"/>
      <c r="P44" s="46"/>
      <c r="Q44" s="46"/>
      <c r="R44" s="46"/>
      <c r="S44" s="46"/>
      <c r="T44" s="46"/>
      <c r="U44" s="46"/>
      <c r="V44" s="46"/>
    </row>
    <row r="45" ht="15.75" customHeight="1">
      <c r="A45" s="46"/>
      <c r="B45" s="46"/>
      <c r="C45" s="46"/>
      <c r="D45" s="46"/>
      <c r="E45" s="46"/>
      <c r="F45" s="46"/>
      <c r="G45" s="46"/>
      <c r="H45" s="46"/>
      <c r="I45" s="46"/>
      <c r="J45" s="46"/>
      <c r="K45" s="46"/>
      <c r="L45" s="46"/>
      <c r="M45" s="46"/>
      <c r="N45" s="46"/>
      <c r="O45" s="46"/>
      <c r="P45" s="46"/>
      <c r="Q45" s="46"/>
      <c r="R45" s="46"/>
      <c r="S45" s="46"/>
      <c r="T45" s="46"/>
      <c r="U45" s="46"/>
      <c r="V45" s="46"/>
    </row>
    <row r="46" ht="15.75" customHeight="1">
      <c r="A46" s="46"/>
      <c r="B46" s="46"/>
      <c r="C46" s="46"/>
      <c r="D46" s="46"/>
      <c r="E46" s="46"/>
      <c r="F46" s="46"/>
      <c r="G46" s="46"/>
      <c r="H46" s="46"/>
      <c r="I46" s="46"/>
      <c r="J46" s="46"/>
      <c r="K46" s="46"/>
      <c r="L46" s="46"/>
      <c r="M46" s="46"/>
      <c r="N46" s="46"/>
      <c r="O46" s="46"/>
      <c r="P46" s="46"/>
      <c r="Q46" s="46"/>
      <c r="R46" s="46"/>
      <c r="S46" s="46"/>
      <c r="T46" s="46"/>
      <c r="U46" s="46"/>
      <c r="V46" s="46"/>
    </row>
    <row r="47" ht="15.75" customHeight="1">
      <c r="A47" s="46"/>
      <c r="B47" s="46"/>
      <c r="C47" s="46"/>
      <c r="D47" s="46"/>
      <c r="E47" s="46"/>
      <c r="F47" s="46"/>
      <c r="G47" s="46"/>
      <c r="H47" s="46"/>
      <c r="I47" s="46"/>
      <c r="J47" s="46"/>
      <c r="K47" s="46"/>
      <c r="L47" s="46"/>
      <c r="M47" s="46"/>
      <c r="N47" s="46"/>
      <c r="O47" s="46"/>
      <c r="P47" s="46"/>
      <c r="Q47" s="46"/>
      <c r="R47" s="46"/>
      <c r="S47" s="46"/>
      <c r="T47" s="46"/>
      <c r="U47" s="46"/>
      <c r="V47" s="46"/>
    </row>
    <row r="48" ht="15.75" customHeight="1">
      <c r="A48" s="46"/>
      <c r="B48" s="46"/>
      <c r="C48" s="46"/>
      <c r="D48" s="46"/>
      <c r="E48" s="46"/>
      <c r="F48" s="46"/>
      <c r="G48" s="46"/>
      <c r="H48" s="46"/>
      <c r="I48" s="46"/>
      <c r="J48" s="46"/>
      <c r="K48" s="46"/>
      <c r="L48" s="46"/>
      <c r="M48" s="46"/>
      <c r="N48" s="46"/>
      <c r="O48" s="46"/>
      <c r="P48" s="46"/>
      <c r="Q48" s="46"/>
      <c r="R48" s="46"/>
      <c r="S48" s="46"/>
      <c r="T48" s="46"/>
      <c r="U48" s="46"/>
      <c r="V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row>
    <row r="101"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row>
    <row r="102"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row>
    <row r="10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row>
    <row r="104"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row>
    <row r="105"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row>
    <row r="10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row>
    <row r="107"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row>
    <row r="108"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row>
    <row r="109"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row>
    <row r="110"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row>
    <row r="111"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row>
    <row r="112"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row>
    <row r="11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row>
    <row r="114"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row>
    <row r="115"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row>
    <row r="11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row>
    <row r="117"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row>
    <row r="118"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row>
    <row r="119"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row>
    <row r="120"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row>
    <row r="121"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row>
    <row r="122"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row>
    <row r="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row>
    <row r="124"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row>
    <row r="125"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row>
    <row r="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row>
    <row r="127"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row>
    <row r="128"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row>
    <row r="129"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row>
    <row r="130"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row>
    <row r="131"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row>
    <row r="132"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row>
    <row r="13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row>
    <row r="134"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row>
    <row r="135"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row>
    <row r="13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row>
    <row r="137"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row>
    <row r="138"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row>
    <row r="139"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row>
    <row r="140"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row>
    <row r="141"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row>
    <row r="142"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row>
    <row r="14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row>
    <row r="144"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row>
    <row r="145"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row>
    <row r="14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row>
    <row r="147"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row>
    <row r="148"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row>
    <row r="149"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row>
    <row r="150"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row>
    <row r="151"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row>
    <row r="152"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row>
    <row r="15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row>
    <row r="154"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row>
    <row r="155"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row>
    <row r="15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row>
    <row r="157"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row>
    <row r="158"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row>
    <row r="159"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row>
    <row r="160"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row>
    <row r="161"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row>
    <row r="162"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row>
    <row r="16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row>
    <row r="164"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row>
    <row r="165"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row>
    <row r="16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row>
    <row r="167"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row>
    <row r="168"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row>
    <row r="169"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row>
    <row r="170"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row>
    <row r="171"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row>
    <row r="172"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row>
    <row r="17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row>
    <row r="174"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row>
    <row r="175"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row>
    <row r="17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row>
    <row r="177"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row>
    <row r="178"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row>
    <row r="179"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row>
    <row r="180"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row>
    <row r="181"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row>
    <row r="182"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row>
    <row r="18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row>
    <row r="184"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row>
    <row r="185"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row>
    <row r="18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row>
    <row r="187"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row>
    <row r="188"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row>
    <row r="189"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row>
    <row r="190"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row>
    <row r="191"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row>
    <row r="192"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row>
    <row r="19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row>
    <row r="194"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row>
    <row r="195"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row>
    <row r="19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row>
    <row r="197"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row>
    <row r="198"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row>
    <row r="199"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row>
    <row r="200"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row>
    <row r="201"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row>
    <row r="202"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row>
    <row r="20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row>
    <row r="204"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row>
    <row r="205"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row>
    <row r="20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row>
    <row r="207"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row>
    <row r="208"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row>
    <row r="209"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row>
    <row r="210"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row>
    <row r="211"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row>
    <row r="212"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row>
    <row r="21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row>
    <row r="214"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row>
    <row r="215"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row>
    <row r="21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row>
    <row r="217"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row>
    <row r="218"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row>
    <row r="219"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row>
    <row r="220"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row>
    <row r="221"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row>
    <row r="222"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row>
    <row r="223"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row>
    <row r="224"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row>
    <row r="225"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row>
    <row r="2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row>
    <row r="227"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row>
    <row r="228"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row>
    <row r="229"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row>
    <row r="230"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row>
    <row r="231"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row>
    <row r="232"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row>
    <row r="233"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row>
    <row r="234"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row>
    <row r="235"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row>
    <row r="23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row>
    <row r="237"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row>
    <row r="238"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row>
    <row r="239"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row>
    <row r="240"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row>
    <row r="241"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row>
    <row r="242"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row>
    <row r="243"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row>
    <row r="244"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row>
    <row r="245"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row>
    <row r="24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row>
    <row r="247"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row>
    <row r="248"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row>
    <row r="249"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row>
    <row r="250"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row>
    <row r="251"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row>
    <row r="252"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row>
    <row r="253"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row>
    <row r="254"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row>
    <row r="255"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row>
    <row r="25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row>
    <row r="257"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row>
    <row r="258"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row>
    <row r="259"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row>
    <row r="260"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row>
    <row r="261"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row>
    <row r="262"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row>
    <row r="263"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row>
    <row r="264"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row>
    <row r="265"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row>
    <row r="26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row>
    <row r="267"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row>
    <row r="268"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row>
    <row r="269"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row>
    <row r="270"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row>
    <row r="271"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row>
    <row r="272"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row>
    <row r="273"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row>
    <row r="274"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row>
    <row r="275"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row>
    <row r="27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row>
    <row r="277"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row>
    <row r="278"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row>
    <row r="279"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row>
    <row r="280"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row>
    <row r="281"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row>
    <row r="282"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row>
    <row r="283"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row>
    <row r="284"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row>
    <row r="285"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row>
    <row r="28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row>
    <row r="287"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row>
    <row r="288"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row>
    <row r="289"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row>
    <row r="290"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row>
    <row r="291"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row>
    <row r="292"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row>
    <row r="293"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row>
    <row r="294"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row>
    <row r="295"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row>
    <row r="29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row>
    <row r="297"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row>
    <row r="298"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row>
    <row r="299"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row>
    <row r="300"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row>
    <row r="301"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row>
    <row r="302"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row>
    <row r="303"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row>
    <row r="304"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row>
    <row r="305"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row>
    <row r="30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row>
    <row r="307"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row>
    <row r="308"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row>
    <row r="309"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row>
    <row r="310"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row>
    <row r="311"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row>
    <row r="312"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row>
    <row r="313"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row>
    <row r="314"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row>
    <row r="315"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row>
    <row r="31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row>
    <row r="317"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row>
    <row r="318"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row>
    <row r="319"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row>
    <row r="320"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row>
    <row r="321"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row>
    <row r="322"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row>
    <row r="323"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row>
    <row r="324"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row>
    <row r="325"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row>
    <row r="3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row>
    <row r="327"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row>
    <row r="328"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row>
    <row r="329"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row>
    <row r="330"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row>
    <row r="331"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row>
    <row r="332"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row>
    <row r="333"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row>
    <row r="334"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row>
    <row r="335"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row>
    <row r="33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row>
    <row r="337"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row>
    <row r="338"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row>
    <row r="339"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row>
    <row r="340"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row>
    <row r="341"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row>
    <row r="342"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row>
    <row r="343"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row>
    <row r="344"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row>
    <row r="345"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row>
    <row r="34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row>
    <row r="347"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row>
    <row r="348"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row>
    <row r="349"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row>
    <row r="350"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row>
    <row r="351"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row>
    <row r="352"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row>
    <row r="353"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row>
    <row r="354"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row>
    <row r="355"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row>
    <row r="35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row>
    <row r="357"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row>
    <row r="358"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row>
    <row r="359"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row>
    <row r="360"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row>
    <row r="361"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row>
    <row r="362"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row>
    <row r="363"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row>
    <row r="364"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row>
    <row r="365"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row>
    <row r="36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row>
    <row r="367"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row>
    <row r="368"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row>
    <row r="369"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row>
    <row r="370"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row>
    <row r="371"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row>
    <row r="372"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row>
    <row r="373"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row>
    <row r="374"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row>
    <row r="375"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row>
    <row r="37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row>
    <row r="377"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row>
    <row r="378"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row>
    <row r="379"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row>
    <row r="380"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row>
    <row r="381"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row>
    <row r="382"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row>
    <row r="383"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row>
    <row r="384"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row>
    <row r="385"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row>
    <row r="38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row>
    <row r="387"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row>
    <row r="388"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row>
    <row r="389"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row>
    <row r="390"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row>
    <row r="391"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row>
    <row r="392"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row>
    <row r="393"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row>
    <row r="394"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row>
    <row r="395"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row>
    <row r="39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row>
    <row r="397"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row>
    <row r="398"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row>
    <row r="399"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row>
    <row r="400"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row>
    <row r="401"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row>
    <row r="402"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row>
    <row r="403"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row>
    <row r="404"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row>
    <row r="405"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row>
    <row r="40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row>
    <row r="407"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row>
    <row r="408"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row>
    <row r="409"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row>
    <row r="410"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row>
    <row r="411"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row>
    <row r="412"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row>
    <row r="413"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row>
    <row r="414"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row>
    <row r="415"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row>
    <row r="41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row>
    <row r="417"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row>
    <row r="418"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row>
    <row r="419"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row>
    <row r="420"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row>
    <row r="421"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row>
    <row r="422"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row>
    <row r="423"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row>
    <row r="424"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row>
    <row r="425"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row>
    <row r="4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row>
    <row r="427"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row>
    <row r="428"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row>
    <row r="429"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row>
    <row r="430"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row>
    <row r="431"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row>
    <row r="432"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row>
    <row r="433"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row>
    <row r="434"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row>
    <row r="435"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row>
    <row r="43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row>
    <row r="437"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row>
    <row r="438"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row>
    <row r="439"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row>
    <row r="440"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row>
    <row r="441"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row>
    <row r="442"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row>
    <row r="443"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row>
    <row r="444"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row>
    <row r="445"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row>
    <row r="44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row>
    <row r="447"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row>
    <row r="448"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row>
    <row r="449"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row>
    <row r="450"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row>
    <row r="451"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row>
    <row r="452"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row>
    <row r="453"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row>
    <row r="454"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row>
    <row r="455"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row>
    <row r="45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row>
    <row r="457"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row>
    <row r="458"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row>
    <row r="459"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row>
    <row r="460"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row>
    <row r="461"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row>
    <row r="462"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row>
    <row r="463"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row>
    <row r="464"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row>
    <row r="465"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row>
    <row r="46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row>
    <row r="467"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row>
    <row r="468"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row>
    <row r="469"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row>
    <row r="470"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row>
    <row r="471"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row>
    <row r="472"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row>
    <row r="473"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row>
    <row r="474"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row>
    <row r="475"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row>
    <row r="47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row>
    <row r="477"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row>
    <row r="478"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row>
    <row r="479"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row>
    <row r="480"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row>
    <row r="481"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row>
    <row r="482"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row>
    <row r="483"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row>
    <row r="484"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row>
    <row r="485"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row>
    <row r="48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row>
    <row r="487"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row>
    <row r="488"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row>
    <row r="489"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row>
    <row r="490"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row>
    <row r="491"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row>
    <row r="492"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row>
    <row r="493"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row>
    <row r="494"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row>
    <row r="495"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row>
    <row r="49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row>
    <row r="497"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row>
    <row r="498"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row>
    <row r="499"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row>
    <row r="500"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row>
    <row r="501"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row>
    <row r="502"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row>
    <row r="503"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row>
    <row r="504"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row>
    <row r="505"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row>
    <row r="50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row>
    <row r="507"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row>
    <row r="508"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row>
    <row r="509"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row>
    <row r="510"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row>
    <row r="511"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row>
    <row r="512"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row>
    <row r="513"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row>
    <row r="514"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row>
    <row r="515"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row>
    <row r="51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row>
    <row r="517"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row>
    <row r="518"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row>
    <row r="519"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row>
    <row r="520"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row>
    <row r="521"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row>
    <row r="522"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row>
    <row r="523"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row>
    <row r="524"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row>
    <row r="525"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row>
    <row r="5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row>
    <row r="527"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row>
    <row r="528"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row>
    <row r="529"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row>
    <row r="530"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row>
    <row r="531"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row>
    <row r="532"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row>
    <row r="533"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row>
    <row r="534"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row>
    <row r="535"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row>
    <row r="53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row>
    <row r="537"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row>
    <row r="538"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row>
    <row r="539"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row>
    <row r="540"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row>
    <row r="541"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row>
    <row r="542"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row>
    <row r="543"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row>
    <row r="544"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row>
    <row r="545"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row>
    <row r="54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row>
    <row r="547"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row>
    <row r="548"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row>
    <row r="549"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row>
    <row r="550"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row>
    <row r="551"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row>
    <row r="552"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row>
    <row r="553"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row>
    <row r="554"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row>
    <row r="555"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row>
    <row r="55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row>
    <row r="557"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row>
    <row r="558"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row>
    <row r="559"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row>
    <row r="560"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row>
    <row r="561"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row>
    <row r="562"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row>
    <row r="563"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row>
    <row r="564"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row>
    <row r="565"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row>
    <row r="56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row>
    <row r="567"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row>
    <row r="568"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row>
    <row r="569"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row>
    <row r="570"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row>
    <row r="571"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row>
    <row r="572"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row>
    <row r="573"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row>
    <row r="574"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row>
    <row r="575"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row>
    <row r="57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row>
    <row r="577"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row>
    <row r="578"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row>
    <row r="579"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row>
    <row r="580"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row>
    <row r="581"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row>
    <row r="582"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row>
    <row r="583"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row>
    <row r="584"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row>
    <row r="585"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row>
    <row r="58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row>
    <row r="587"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row>
    <row r="588"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row>
    <row r="589"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row>
    <row r="590"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row>
    <row r="591"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row>
    <row r="592"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row>
    <row r="593"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row>
    <row r="594"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row>
    <row r="595"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row>
    <row r="59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row>
    <row r="597"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row>
    <row r="598"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row>
    <row r="599"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row>
    <row r="600"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row>
    <row r="601"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row>
    <row r="602"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row>
    <row r="603"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row>
    <row r="604"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row>
    <row r="605"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row>
    <row r="60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row>
    <row r="607"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row>
    <row r="608"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row>
    <row r="609"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row>
    <row r="610"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row>
    <row r="611"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row>
    <row r="612"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row>
    <row r="613"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row>
    <row r="614"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row>
    <row r="615"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row>
    <row r="61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row>
    <row r="617"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row>
    <row r="618"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row>
    <row r="619"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row>
    <row r="620"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row>
    <row r="621"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row>
    <row r="622"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row>
    <row r="623"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row>
    <row r="624"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row>
    <row r="625"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row>
    <row r="6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row>
    <row r="627"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row>
    <row r="628"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row>
    <row r="629"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row>
    <row r="630"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row>
    <row r="631"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row>
    <row r="632"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row>
    <row r="633"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row>
    <row r="634"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row>
    <row r="635"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row>
    <row r="63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row>
    <row r="637"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row>
    <row r="638"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row>
    <row r="639"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row>
    <row r="640"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row>
    <row r="641"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row>
    <row r="642"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row>
    <row r="643"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row>
    <row r="644"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row>
    <row r="645"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row>
    <row r="64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row>
    <row r="647"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row>
    <row r="648"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row>
    <row r="649"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row>
    <row r="650"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row>
    <row r="651"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row>
    <row r="652"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row>
    <row r="653"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row>
    <row r="654"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row>
    <row r="655"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row>
    <row r="65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row>
    <row r="657"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row>
    <row r="658"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row>
    <row r="659"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row>
    <row r="660"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row>
    <row r="661"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row>
    <row r="662"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row>
    <row r="663"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row>
    <row r="664"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row>
    <row r="665"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row>
    <row r="66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row>
    <row r="667"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row>
    <row r="668"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row>
    <row r="669"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row>
    <row r="670"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row>
    <row r="671"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row>
    <row r="672"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row>
    <row r="673"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row>
    <row r="674"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row>
    <row r="675"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row>
    <row r="67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row>
    <row r="677"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row>
    <row r="678"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row>
    <row r="679"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row>
    <row r="680"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row>
    <row r="681"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row>
    <row r="682"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row>
    <row r="683"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row>
    <row r="684"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row>
    <row r="685"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row>
    <row r="68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row>
    <row r="687"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row>
    <row r="688"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row>
    <row r="689"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row>
    <row r="690"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row>
    <row r="691"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row>
    <row r="692"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row>
    <row r="693"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row>
    <row r="694"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row>
    <row r="695"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row>
    <row r="69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row>
    <row r="697"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row>
    <row r="698"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row>
    <row r="699"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row>
    <row r="700"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row>
    <row r="701"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row>
    <row r="702"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row>
    <row r="703"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row>
    <row r="704"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row>
    <row r="705"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row>
    <row r="70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row>
    <row r="707"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row>
    <row r="708"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row>
    <row r="709"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row>
    <row r="710"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row>
    <row r="711"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row>
    <row r="712"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row>
    <row r="713"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row>
    <row r="714"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row>
    <row r="715"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row>
    <row r="71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row>
    <row r="717"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row>
    <row r="718"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row>
    <row r="719"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row>
    <row r="720"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row>
    <row r="721"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row>
    <row r="722"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row>
    <row r="723"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row>
    <row r="724"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row>
    <row r="725"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row>
    <row r="7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row>
    <row r="727"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row>
    <row r="728"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row>
    <row r="729"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row>
    <row r="730"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row>
    <row r="731"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row>
    <row r="732"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row>
    <row r="733"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row>
    <row r="734"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row>
    <row r="735"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row>
    <row r="73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row>
    <row r="737"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row>
    <row r="738"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row>
    <row r="739"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row>
    <row r="740"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row>
    <row r="741"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row>
    <row r="742"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row>
    <row r="743"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row>
    <row r="744"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row>
    <row r="745"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row>
    <row r="74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row>
    <row r="747"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row>
    <row r="748"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row>
    <row r="749"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row>
    <row r="750"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row>
    <row r="751"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row>
    <row r="752"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row>
    <row r="753"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row>
    <row r="754"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row>
    <row r="755"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row>
    <row r="75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row>
    <row r="757"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row>
    <row r="758"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row>
    <row r="759"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row>
    <row r="760"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row>
    <row r="761"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row>
    <row r="762"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row>
    <row r="763"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row>
    <row r="764"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row>
    <row r="765"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row>
    <row r="76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row>
    <row r="767"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row>
    <row r="768"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row>
    <row r="769"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row>
    <row r="770"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row>
    <row r="771"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row>
    <row r="772"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row>
    <row r="773"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row>
    <row r="774"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row>
    <row r="775"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row>
    <row r="77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row>
    <row r="777"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row>
    <row r="778"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row>
    <row r="779"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row>
    <row r="780"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row>
    <row r="781"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row>
    <row r="782"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row>
    <row r="783"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row>
    <row r="784"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row>
    <row r="785"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row>
    <row r="78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row>
    <row r="787"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row>
    <row r="788"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row>
    <row r="789"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row>
    <row r="790"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row>
    <row r="791"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row>
    <row r="792"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row>
    <row r="793"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row>
    <row r="794"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row>
    <row r="795"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row>
    <row r="79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row>
    <row r="797"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row>
    <row r="798"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row>
    <row r="799"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row>
    <row r="800"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row>
    <row r="801"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row>
    <row r="802"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row>
    <row r="803"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row>
    <row r="804"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row>
    <row r="805"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row>
    <row r="80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row>
    <row r="807"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row>
    <row r="808"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row>
    <row r="809"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row>
    <row r="810"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row>
    <row r="811"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row>
    <row r="812"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row>
    <row r="813"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row>
    <row r="814"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row>
    <row r="815"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row>
    <row r="81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row>
    <row r="817"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row>
    <row r="818"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row>
    <row r="819"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row>
    <row r="820"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row>
    <row r="821"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row>
    <row r="822"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row>
    <row r="823"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row>
    <row r="824"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row>
    <row r="825"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row>
    <row r="8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row>
    <row r="827"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row>
    <row r="828"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row>
    <row r="829"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row>
    <row r="830"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row>
    <row r="831"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row>
    <row r="832"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row>
    <row r="833"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row>
    <row r="834"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row>
    <row r="835"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row>
    <row r="83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row>
    <row r="837"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row>
    <row r="838"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row>
    <row r="839"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row>
    <row r="840"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row>
    <row r="841"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row>
    <row r="842"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row>
    <row r="843"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row>
    <row r="844"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row>
    <row r="845"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row>
    <row r="84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row>
    <row r="847"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row>
    <row r="848"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row>
    <row r="849"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row>
    <row r="850"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row>
    <row r="851"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row>
    <row r="852"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row>
    <row r="853"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row>
    <row r="854"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row>
    <row r="855"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row>
    <row r="85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row>
    <row r="857"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row>
    <row r="858"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row>
    <row r="859"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row>
    <row r="860"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row>
    <row r="861"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row>
    <row r="862"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row>
    <row r="863"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row>
    <row r="864"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row>
    <row r="865"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row>
    <row r="86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row>
    <row r="867"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row>
    <row r="868"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row>
    <row r="869"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row>
    <row r="870"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row>
    <row r="871"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row>
    <row r="872"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row>
    <row r="873"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row>
    <row r="874"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row>
    <row r="875"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row>
    <row r="87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row>
    <row r="877"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row>
    <row r="878"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row>
    <row r="879"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row>
    <row r="880"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row>
    <row r="881"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row>
    <row r="882"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row>
    <row r="883"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row>
    <row r="884"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row>
    <row r="885"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row>
    <row r="88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row>
    <row r="887"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row>
    <row r="888"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row>
    <row r="889"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row>
    <row r="890"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row>
    <row r="891"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row>
    <row r="892"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row>
    <row r="893"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row>
    <row r="894"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row>
    <row r="895"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row>
    <row r="89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row>
    <row r="897"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row>
    <row r="898"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row>
    <row r="899"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row>
    <row r="900"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row>
    <row r="901"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row>
    <row r="902"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row>
    <row r="903"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row>
    <row r="904"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row>
    <row r="905"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row>
    <row r="90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row>
    <row r="907"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row>
    <row r="908"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row>
    <row r="909"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row>
    <row r="910"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row>
    <row r="911"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row>
    <row r="912"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row>
    <row r="913"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row>
    <row r="914"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row>
    <row r="915"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row>
    <row r="91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row>
    <row r="917"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row>
    <row r="918"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row>
    <row r="919"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row>
    <row r="920"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row>
    <row r="921"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row>
    <row r="922"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row>
    <row r="923"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row>
    <row r="924"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row>
    <row r="925"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row>
    <row r="9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row>
    <row r="927"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row>
    <row r="928"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row>
    <row r="929"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row>
    <row r="930"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row>
    <row r="931"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row>
    <row r="932"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row>
    <row r="933"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row>
    <row r="934"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row>
    <row r="935"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row>
    <row r="93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row>
    <row r="937"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row>
    <row r="938"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row>
    <row r="939"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row>
    <row r="940"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row>
    <row r="941"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row>
    <row r="942"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row>
    <row r="943"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row>
    <row r="944"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row>
    <row r="945"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row>
    <row r="94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row>
    <row r="947"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row>
    <row r="948"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row>
    <row r="949"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row>
    <row r="950"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row>
    <row r="951"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row>
    <row r="952"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row>
    <row r="953"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row>
    <row r="954"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row>
    <row r="955"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row>
    <row r="95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row>
    <row r="957"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row>
    <row r="958"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row>
    <row r="959"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row>
    <row r="960"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row>
    <row r="961"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row>
    <row r="962"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row>
    <row r="963"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row>
    <row r="964"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row>
    <row r="965"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row>
    <row r="96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row>
    <row r="967"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row>
    <row r="968"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row>
    <row r="969"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row>
    <row r="970"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row>
    <row r="971"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row>
    <row r="972"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row>
    <row r="973"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row>
    <row r="974"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row>
    <row r="975"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row>
    <row r="97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row>
    <row r="977"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row>
    <row r="978"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row>
    <row r="979"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row>
    <row r="980"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row>
    <row r="981"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row>
    <row r="982"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row>
    <row r="983"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row>
    <row r="984"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row>
    <row r="985"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row>
    <row r="98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row>
    <row r="987"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row>
    <row r="988"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row>
    <row r="989"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row>
    <row r="990"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row>
    <row r="991"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row>
    <row r="992"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row>
    <row r="993"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row>
    <row r="994"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row>
    <row r="995"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row>
    <row r="99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row>
    <row r="997"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row>
    <row r="998"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row>
    <row r="999"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row>
    <row r="1000"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row>
  </sheetData>
  <mergeCells count="12">
    <mergeCell ref="C29:D29"/>
    <mergeCell ref="C30:D30"/>
    <mergeCell ref="C31:D31"/>
    <mergeCell ref="C24:D24"/>
    <mergeCell ref="C23:D23"/>
    <mergeCell ref="C25:D25"/>
    <mergeCell ref="C26:D26"/>
    <mergeCell ref="C27:D27"/>
    <mergeCell ref="C28:D28"/>
    <mergeCell ref="A10:E10"/>
    <mergeCell ref="A22:E22"/>
    <mergeCell ref="A1:E1"/>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sheetPr>
  <sheetViews>
    <sheetView workbookViewId="0"/>
  </sheetViews>
  <sheetFormatPr customHeight="1" defaultColWidth="14.43" defaultRowHeight="15.0"/>
  <cols>
    <col customWidth="1" min="1" max="1" width="5.29"/>
    <col customWidth="1" min="2" max="2" width="16.57"/>
    <col customWidth="1" min="3" max="3" width="32.14"/>
    <col customWidth="1" min="4" max="4" width="7.43"/>
    <col customWidth="1" min="5" max="5" width="4.57"/>
    <col customWidth="1" min="6" max="6" width="23.71"/>
    <col customWidth="1" min="7" max="7" width="14.57"/>
    <col customWidth="1" min="8" max="9" width="13.29"/>
    <col customWidth="1" min="10" max="26" width="8.71"/>
  </cols>
  <sheetData>
    <row r="1">
      <c r="A1" s="2" t="s">
        <v>1</v>
      </c>
      <c r="B1" s="2" t="s">
        <v>2</v>
      </c>
      <c r="C1" s="4" t="s">
        <v>3</v>
      </c>
      <c r="D1" s="2" t="s">
        <v>4</v>
      </c>
      <c r="E1" s="2" t="s">
        <v>5</v>
      </c>
      <c r="F1" s="4" t="s">
        <v>227</v>
      </c>
      <c r="G1" s="63" t="s">
        <v>228</v>
      </c>
      <c r="H1" s="64" t="s">
        <v>229</v>
      </c>
      <c r="I1" s="64" t="s">
        <v>230</v>
      </c>
    </row>
    <row r="2">
      <c r="A2" s="2"/>
      <c r="B2" s="23" t="s">
        <v>231</v>
      </c>
      <c r="C2" s="13"/>
      <c r="D2" s="13"/>
      <c r="E2" s="13"/>
      <c r="F2" s="15"/>
      <c r="G2" s="2" t="s">
        <v>232</v>
      </c>
      <c r="H2" s="2" t="s">
        <v>232</v>
      </c>
      <c r="I2" s="2" t="s">
        <v>232</v>
      </c>
    </row>
    <row r="3">
      <c r="A3" s="2" t="s">
        <v>12</v>
      </c>
      <c r="B3" s="2" t="s">
        <v>233</v>
      </c>
      <c r="C3" s="2" t="s">
        <v>234</v>
      </c>
      <c r="D3" s="2" t="s">
        <v>19</v>
      </c>
      <c r="E3" s="2" t="s">
        <v>235</v>
      </c>
      <c r="F3" s="2" t="s">
        <v>236</v>
      </c>
      <c r="G3" s="16">
        <v>28100.0</v>
      </c>
      <c r="H3" s="16">
        <f>15450+4000</f>
        <v>19450</v>
      </c>
      <c r="I3" s="16">
        <v>30000.0</v>
      </c>
    </row>
    <row r="4">
      <c r="A4" s="2" t="s">
        <v>25</v>
      </c>
      <c r="B4" s="2" t="s">
        <v>164</v>
      </c>
      <c r="C4" s="2" t="s">
        <v>238</v>
      </c>
      <c r="D4" s="2" t="s">
        <v>19</v>
      </c>
      <c r="E4" s="2" t="s">
        <v>239</v>
      </c>
      <c r="F4" s="2" t="s">
        <v>240</v>
      </c>
      <c r="G4" s="16">
        <v>16050.0</v>
      </c>
      <c r="H4" s="16">
        <f>11225+3500</f>
        <v>14725</v>
      </c>
      <c r="I4" s="16">
        <v>15200.0</v>
      </c>
    </row>
    <row r="5">
      <c r="A5" s="2" t="s">
        <v>27</v>
      </c>
      <c r="B5" s="2" t="s">
        <v>242</v>
      </c>
      <c r="C5" s="2" t="s">
        <v>243</v>
      </c>
      <c r="D5" s="2" t="s">
        <v>19</v>
      </c>
      <c r="E5" s="2">
        <f>307+44+38+64</f>
        <v>453</v>
      </c>
      <c r="F5" s="2" t="s">
        <v>244</v>
      </c>
      <c r="G5" s="16">
        <v>16050.0</v>
      </c>
      <c r="H5" s="16">
        <f>9845+3500</f>
        <v>13345</v>
      </c>
      <c r="I5" s="16">
        <v>15200.0</v>
      </c>
    </row>
    <row r="6" ht="98.25" customHeight="1">
      <c r="A6" s="2" t="s">
        <v>31</v>
      </c>
      <c r="B6" s="65" t="s">
        <v>13</v>
      </c>
      <c r="C6" s="2" t="s">
        <v>247</v>
      </c>
      <c r="D6" s="2" t="s">
        <v>19</v>
      </c>
      <c r="E6" s="2">
        <f>60+20+16</f>
        <v>96</v>
      </c>
      <c r="F6" s="2" t="s">
        <v>249</v>
      </c>
      <c r="G6" s="16">
        <v>16050.0</v>
      </c>
      <c r="H6" s="16">
        <f>11225+3500</f>
        <v>14725</v>
      </c>
      <c r="I6" s="16">
        <v>15200.0</v>
      </c>
    </row>
    <row r="7">
      <c r="A7" s="2" t="s">
        <v>43</v>
      </c>
      <c r="B7" s="21"/>
      <c r="C7" s="2" t="s">
        <v>251</v>
      </c>
      <c r="D7" s="2" t="s">
        <v>19</v>
      </c>
      <c r="E7" s="2">
        <v>68.0</v>
      </c>
      <c r="F7" s="2" t="s">
        <v>252</v>
      </c>
      <c r="G7" s="16">
        <v>16050.0</v>
      </c>
      <c r="H7" s="16">
        <f>3500+11225</f>
        <v>14725</v>
      </c>
      <c r="I7" s="16">
        <v>15200.0</v>
      </c>
    </row>
    <row r="8">
      <c r="A8" s="64">
        <v>7.0</v>
      </c>
      <c r="B8" s="2" t="s">
        <v>233</v>
      </c>
      <c r="C8" s="2" t="s">
        <v>254</v>
      </c>
      <c r="D8" s="2" t="s">
        <v>19</v>
      </c>
      <c r="E8" s="2">
        <f>32+42</f>
        <v>74</v>
      </c>
      <c r="F8" s="64"/>
      <c r="G8" s="16">
        <v>29100.0</v>
      </c>
      <c r="H8" s="16">
        <f>15700+3500</f>
        <v>19200</v>
      </c>
      <c r="I8" s="16">
        <v>30000.0</v>
      </c>
    </row>
    <row r="11">
      <c r="B11"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6:B7"/>
    <mergeCell ref="B2:F2"/>
  </mergeCells>
  <printOptions/>
  <pageMargins bottom="0.75" footer="0.0" header="0.0" left="0.7" right="0.7" top="0.75"/>
  <pageSetup paperSize="9" orientation="portrait"/>
  <drawing r:id="rId1"/>
</worksheet>
</file>