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<sst xmlns="http://schemas.openxmlformats.org/spreadsheetml/2006/main" count="194" uniqueCount="102">
  <si>
    <t xml:space="preserve">№ п/п</t>
  </si>
  <si>
    <t xml:space="preserve">Шифр расценки</t>
  </si>
  <si>
    <t xml:space="preserve">Наименование работ</t>
  </si>
  <si>
    <t xml:space="preserve">Ед. изм.</t>
  </si>
  <si>
    <t xml:space="preserve">Кол-во</t>
  </si>
  <si>
    <t xml:space="preserve">Цена за ед. изм. с НДС 18%,  руб.</t>
  </si>
  <si>
    <t xml:space="preserve">Стоимость работ с НДС 18%, руб.</t>
  </si>
  <si>
    <t xml:space="preserve">Стоимость материалов с НДС 18%, руб.</t>
  </si>
  <si>
    <t xml:space="preserve">Раздел 1 АФГ-585-10.10.17.ОВ1</t>
  </si>
  <si>
    <t xml:space="preserve">Система Отопления ОВ1</t>
  </si>
  <si>
    <t xml:space="preserve">Монтаж радиаторов отопления</t>
  </si>
  <si>
    <t xml:space="preserve">шт</t>
  </si>
  <si>
    <t xml:space="preserve">Радиатор стальной панельный гладкий, с монтажной высотой 305 мм, с нижним подключением "Therm-X Plan-V тип 12, 2,3м Kermi (Поставка Заказчика)</t>
  </si>
  <si>
    <t xml:space="preserve">Головка термостатическая Uni LH Oventrop (Поставка Заказчика)</t>
  </si>
  <si>
    <t xml:space="preserve">Радиатор стальной панельный гладкий, с монтажной высотой 305 мм, с нижним подключением "Therm-X Plan-V тип 12, 1,6м Kermi (Поставка Заказчика)</t>
  </si>
  <si>
    <t xml:space="preserve">Радиатор стальной панельный гладкий, с монтажной высотой 305 мм, с нижним подключением "Therm-X Plan-V тип 12, 0,8м Kermi (Поставка Заказчика)</t>
  </si>
  <si>
    <t xml:space="preserve">Головка термостатическая Uni LH Oventrop</t>
  </si>
  <si>
    <t xml:space="preserve">Радиатор стальной панельный гладкий, с монтажной высотой 305 мм, с нижним подключением "Therm-X Plan-V тип 12, 1,1м Kermi (Поставка Заказчика)</t>
  </si>
  <si>
    <t xml:space="preserve">Монтаж конвекторов</t>
  </si>
  <si>
    <t xml:space="preserve">Конвектор встраиваемый (впольный) с естественной конвекцией, шириной 18 см, глубиной 9 см Mini Canal 1,7м Jaga (Поставка Заказчика)</t>
  </si>
  <si>
    <t xml:space="preserve">Конвектор встраиваемый (впольный) с естественной конвекцией, шириной 18 см, глубиной 9 см Mini Canal 4,1м Jaga (Поставка Заказчика)</t>
  </si>
  <si>
    <t xml:space="preserve">Монтаж крепления радиаторов</t>
  </si>
  <si>
    <t xml:space="preserve">Комплект крепления радиаторов стеновой ZB02590009 Kermi (Поставка Заказчика)</t>
  </si>
  <si>
    <t xml:space="preserve">Монтаж запорно-соединительной арматуры радиаторов</t>
  </si>
  <si>
    <t xml:space="preserve">Узел нижнего подключения прямой (Поставка Заказчика)</t>
  </si>
  <si>
    <t xml:space="preserve">Узел нижнего подключения угловой (Поставка Заказчика)</t>
  </si>
  <si>
    <t xml:space="preserve">Трубка Г-образная RAUTITAN для подключения к отопительному прибору 16/250 266242-001 Rehau (Поставка Заказчика)</t>
  </si>
  <si>
    <t xml:space="preserve">Соединение резьбовой G3/4'' x15 для трубок 15*1,0 Rehau 240601001 (Поставка Заказчика)</t>
  </si>
  <si>
    <t xml:space="preserve">Монтаж коллекторного блока</t>
  </si>
  <si>
    <t xml:space="preserve">Коллекторный блок VTc.594.EMNX.0603 1'', 3x3/4'' Valtec (Поставка Заказчика)</t>
  </si>
  <si>
    <t xml:space="preserve">компл.</t>
  </si>
  <si>
    <t xml:space="preserve">Установка фильтров</t>
  </si>
  <si>
    <t xml:space="preserve">Фильтр сетчатый косой VT.192 BB 1'' Valtec (Поставка Заказчика)</t>
  </si>
  <si>
    <t xml:space="preserve">Установка кранов шаровых</t>
  </si>
  <si>
    <t xml:space="preserve">Кран шаровый VT.215 ВН 1'' Valtec (Поставка Заказчика)</t>
  </si>
  <si>
    <t xml:space="preserve">Монтаж клапанов балансировочных</t>
  </si>
  <si>
    <t xml:space="preserve">Ручной балансировочный клапан MSV-BD Ду25 Danfoss (Поставка Заказчика)</t>
  </si>
  <si>
    <t xml:space="preserve">Прокладка трубы полипропиленовой д.32мм</t>
  </si>
  <si>
    <t xml:space="preserve">м</t>
  </si>
  <si>
    <t xml:space="preserve">Труба из полиэтилена RAUTITAN pink Rehau 32*4,4 (Поставка Заказчика)</t>
  </si>
  <si>
    <t xml:space="preserve">Надвижная гильза RAUTITAN РХ Rehau 32 (Поставка Заказчика)</t>
  </si>
  <si>
    <t xml:space="preserve">Муфта соединительная RAUTITAN РХ Rehau 32 (Поставка Заказчика)</t>
  </si>
  <si>
    <t xml:space="preserve">Прокладка трубы полипропиленовой д.25мм</t>
  </si>
  <si>
    <t xml:space="preserve">Труба из полиэтилена RAUTITAN pink Rehau 25*3,5 (Поставка Заказчика)</t>
  </si>
  <si>
    <t xml:space="preserve">Надвижная гильза RAUTITAN РХ Rehau 25 (Поставка Заказчика)</t>
  </si>
  <si>
    <t xml:space="preserve">Муфта соединительная RAUTITAN РХ Rehau 25 (Поставка Заказчика)</t>
  </si>
  <si>
    <t xml:space="preserve">Муфта соединительная переходная RAUTITAN РХ Rehau 32-25 (Поставка Заказчика)</t>
  </si>
  <si>
    <t xml:space="preserve">Прокладка трубы полипропиленовой д.20мм</t>
  </si>
  <si>
    <t xml:space="preserve">Труба из полиэтилена RAUTITAN pink Rehau 20*2,8 (Поставка Заказчика)</t>
  </si>
  <si>
    <t xml:space="preserve">Надвижная гильза RAUTITAN РХ Rehau 20 (Поставка Заказчика)</t>
  </si>
  <si>
    <t xml:space="preserve">Муфта соединительная переходная RAUTITAN РХ Rehau 25-20 (Поставка Заказчика)</t>
  </si>
  <si>
    <t xml:space="preserve">Прокладка трубы полипропиленовой д.16мм</t>
  </si>
  <si>
    <t xml:space="preserve">Труба из полиэтилена RAUTITAN pink Rehau 16*2,2 (Поставка Заказчика)</t>
  </si>
  <si>
    <t xml:space="preserve">Надвижная гильза RAUTITAN РХ Rehau 16 (Поставка Заказчика)</t>
  </si>
  <si>
    <t xml:space="preserve">Устроство теплоизоляции трубопроводов отопления д.до 100мм</t>
  </si>
  <si>
    <t xml:space="preserve">Тепловая изоляция Tube ST 9*76мм K-Flex (Поставка Заказчика)</t>
  </si>
  <si>
    <t xml:space="preserve">Изоляционная лента самоклеющаяся для фасонных изделий 5*20, рулон 10м K-Flex (Поставка Заказчика)</t>
  </si>
  <si>
    <t xml:space="preserve">Устроство теплоизоляции трубопроводов отопления д.до 50мм</t>
  </si>
  <si>
    <t xml:space="preserve">Тепловая изоляция Tube ST 9*42мм K-Flex (Поставка Заказчика)</t>
  </si>
  <si>
    <t xml:space="preserve">Тепловая изоляция Tube ST 9*35мм K-Flex (Поставка Заказчика)</t>
  </si>
  <si>
    <t xml:space="preserve">Тепловая изоляция Tube ST 9*25мм K-Flex (Поставка Заказчика)</t>
  </si>
  <si>
    <t xml:space="preserve">Тепловая изоляция Tube ST 9*20мм K-Flex (Поставка Заказчика)</t>
  </si>
  <si>
    <t xml:space="preserve">Тепловая изоляция Tube ST 9*18мм K-Flex  (Поставка Заказчика)</t>
  </si>
  <si>
    <t xml:space="preserve">Изоляционная лента самоклеющаяся для фасонных изделий 5*20, рулон 10м K-Flex</t>
  </si>
  <si>
    <t xml:space="preserve">Монтаж соединительных элементов трубопроводов отопления</t>
  </si>
  <si>
    <t xml:space="preserve">комплекс</t>
  </si>
  <si>
    <t xml:space="preserve">Тройник RAUTITAN РХ Rehau 20-16-20 (Поставка Заказчика)</t>
  </si>
  <si>
    <t xml:space="preserve">Тройник RAUTITAN РХ Rehau 25-16-25 (Поставка Заказчика)</t>
  </si>
  <si>
    <t xml:space="preserve">Тройник RAUTITAN РХ Rehau 32-16-32 (Поставка Заказчика)</t>
  </si>
  <si>
    <t xml:space="preserve">Тройник RAUTITAN РХ Rehau 20-16-16 (Поставка Заказчика)</t>
  </si>
  <si>
    <t xml:space="preserve">Тройник RAUTITAN РХ Rehau 25-16-20 (Поставка Заказчика)</t>
  </si>
  <si>
    <t xml:space="preserve">Тройник RAUTITAN РХ Rehau 25-25-16 (Поставка Заказчика)</t>
  </si>
  <si>
    <t xml:space="preserve">Тройник RAUTITAN РХ Rehau 25-25-20 (Поставка Заказчика)</t>
  </si>
  <si>
    <t xml:space="preserve">Тройник RAUTITAN РХ Rehau 32-32-25 (Поставка Заказчика)</t>
  </si>
  <si>
    <t xml:space="preserve">Переходник с внутренней резьбой RAUTITAN МХ Rehau 25-Rp 3/4 (Поставка Заказчика)</t>
  </si>
  <si>
    <t xml:space="preserve">Переходник с внутренней резьбой RAUTITAN МХ Rehau 32-Rp 3/4 (Поставка Заказчика)</t>
  </si>
  <si>
    <r>
      <rPr>
        <sz val="10"/>
        <rFont val="Times New Roman"/>
        <family val="1"/>
        <charset val="204"/>
      </rPr>
      <t xml:space="preserve">Угольник RAUTITAN РХ Rehau 16-90 </t>
    </r>
    <r>
      <rPr>
        <vertAlign val="superscript"/>
        <sz val="10"/>
        <rFont val="Times New Roman"/>
        <family val="1"/>
        <charset val="204"/>
      </rPr>
      <t xml:space="preserve">о (Поставка Заказчика)</t>
    </r>
  </si>
  <si>
    <r>
      <rPr>
        <sz val="10"/>
        <rFont val="Times New Roman"/>
        <family val="1"/>
        <charset val="204"/>
      </rPr>
      <t xml:space="preserve">Угольник RAUTITAN РХ Rehau 20-90 </t>
    </r>
    <r>
      <rPr>
        <vertAlign val="superscript"/>
        <sz val="10"/>
        <rFont val="Times New Roman"/>
        <family val="1"/>
        <charset val="204"/>
      </rPr>
      <t xml:space="preserve">о (Поставка Заказчика)</t>
    </r>
  </si>
  <si>
    <r>
      <rPr>
        <sz val="10"/>
        <rFont val="Times New Roman"/>
        <family val="1"/>
        <charset val="204"/>
      </rPr>
      <t xml:space="preserve">Угольник RAUTITAN РХ Rehau 25-90 </t>
    </r>
    <r>
      <rPr>
        <vertAlign val="superscript"/>
        <sz val="10"/>
        <rFont val="Times New Roman"/>
        <family val="1"/>
        <charset val="204"/>
      </rPr>
      <t xml:space="preserve">о (Поставка Заказчика)</t>
    </r>
  </si>
  <si>
    <r>
      <rPr>
        <sz val="10"/>
        <rFont val="Times New Roman"/>
        <family val="1"/>
        <charset val="204"/>
      </rPr>
      <t xml:space="preserve">Угольник RAUTITAN РХ Rehau 32-90 </t>
    </r>
    <r>
      <rPr>
        <vertAlign val="superscript"/>
        <sz val="10"/>
        <rFont val="Times New Roman"/>
        <family val="1"/>
        <charset val="204"/>
      </rPr>
      <t xml:space="preserve">о (Поставка Заказчика)</t>
    </r>
  </si>
  <si>
    <t xml:space="preserve">Прокладка трубопроводов стальных д.76 мм</t>
  </si>
  <si>
    <t xml:space="preserve">Труба стальная электросварная ГОСТ 10704-91 д.76*3,5 (Поставка Заказчика)</t>
  </si>
  <si>
    <t xml:space="preserve">Отводы крупноизогнутые из стали 20 Гост 17375-2001 д.76*3,5 (Поставка Заказчика)</t>
  </si>
  <si>
    <t xml:space="preserve">Концентрический переход из стали 20 Гост 17378-2001 д.76*3,5-д.39*3,5 (Поставка Заказчика)</t>
  </si>
  <si>
    <t xml:space="preserve">Крепление прубопровода (Россия) (Поставка Заказчика)</t>
  </si>
  <si>
    <t xml:space="preserve">Прокладка трубопроводов стальных д.32 мм</t>
  </si>
  <si>
    <t xml:space="preserve">Труба стальная водогазопроводная ГОСТ 3262-75 д.32*2,8 (Поставка Заказчика)</t>
  </si>
  <si>
    <t xml:space="preserve">Установка автоматических воздуховодчиков</t>
  </si>
  <si>
    <t xml:space="preserve">Автоматических воздухоотводчик д.15 (Поставка Заказчика)</t>
  </si>
  <si>
    <t xml:space="preserve">Окраска трубопроводов стальных за 2 раза</t>
  </si>
  <si>
    <t xml:space="preserve">м2</t>
  </si>
  <si>
    <t xml:space="preserve">Эмаль ПФ-115 ГОСТ 6465-76 (Поставка Заказчика)</t>
  </si>
  <si>
    <t xml:space="preserve">кг</t>
  </si>
  <si>
    <t xml:space="preserve">Огрунтовка трубопроводов стальных за 2 раза</t>
  </si>
  <si>
    <t xml:space="preserve">Грунтовка ГФ-021 ГОСТ 25129-82 (Поставка Заказчика)</t>
  </si>
  <si>
    <t xml:space="preserve">Расходные материалы на весь комплекс работ</t>
  </si>
  <si>
    <t xml:space="preserve">комплект</t>
  </si>
  <si>
    <t xml:space="preserve">Пуско-наладочные работы системы отопления</t>
  </si>
  <si>
    <t xml:space="preserve">Итого: стоимость работ, стоимость материалов </t>
  </si>
  <si>
    <t xml:space="preserve">ИТОГО по Разделу 1</t>
  </si>
  <si>
    <t xml:space="preserve">в т.ч. НДС 18%</t>
  </si>
  <si>
    <t xml:space="preserve">ВСЕГО с НДС18% по СМЕТЕ: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</si>
</sst>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"/>
    <numFmt numFmtId="167" formatCode="0.00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 val="true"/>
      <sz val="9"/>
      <color rgb="FF000000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DCE6F2"/>
        <bgColor rgb="FFD7E4BD"/>
      </patternFill>
    </fill>
    <fill>
      <patternFill patternType="solid">
        <fgColor rgb="FFFF0000"/>
        <bgColor rgb="FF9933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8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3" borderId="8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3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3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8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0" borderId="8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8" xfId="22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2" fillId="3" borderId="8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8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4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8" xfId="2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2" fillId="3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8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4" xfId="22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7" fontId="12" fillId="3" borderId="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5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3" borderId="5" xfId="22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5" fontId="12" fillId="3" borderId="5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3" borderId="6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1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1" xfId="22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2" fillId="0" borderId="2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5" fillId="0" borderId="2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8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7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4" xfId="22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2" fillId="0" borderId="5" xfId="22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0" fillId="0" borderId="5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6 19" xfId="20" builtinId="53" customBuiltin="true"/>
    <cellStyle name="Обычный 2" xfId="21" builtinId="53" customBuiltin="true"/>
    <cellStyle name="Обычный 2 2 9" xfId="22" builtinId="53" customBuiltin="true"/>
    <cellStyle name="Обычный_Смета Космонавтов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9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RowHeight="12.8"/>
  <cols>
    <col collapsed="false" hidden="false" max="1025" min="1" style="0" width="11.5204081632653"/>
  </cols>
  <sheetData>
    <row r="2" customFormat="false" ht="43.45" hidden="false" customHeight="false" outlineLevel="0" collapsed="false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6" t="s">
        <v>7</v>
      </c>
    </row>
    <row r="3" customFormat="false" ht="12.8" hidden="false" customHeight="false" outlineLevel="0" collapsed="false">
      <c r="A3" s="7" t="n">
        <v>1</v>
      </c>
      <c r="B3" s="8" t="n">
        <v>2</v>
      </c>
      <c r="C3" s="9" t="n">
        <v>3</v>
      </c>
      <c r="D3" s="9" t="n">
        <v>4</v>
      </c>
      <c r="E3" s="10" t="n">
        <v>5</v>
      </c>
      <c r="F3" s="10" t="n">
        <v>6</v>
      </c>
      <c r="G3" s="10" t="n">
        <v>7</v>
      </c>
      <c r="H3" s="11" t="n">
        <v>8</v>
      </c>
    </row>
    <row r="4" customFormat="false" ht="52.45" hidden="false" customHeight="false" outlineLevel="0" collapsed="false">
      <c r="A4" s="12"/>
      <c r="B4" s="13"/>
      <c r="C4" s="14" t="s">
        <v>8</v>
      </c>
      <c r="D4" s="15"/>
      <c r="E4" s="16"/>
      <c r="F4" s="17"/>
      <c r="G4" s="16"/>
      <c r="H4" s="18"/>
    </row>
    <row r="5" customFormat="false" ht="37.45" hidden="false" customHeight="false" outlineLevel="0" collapsed="false">
      <c r="A5" s="19"/>
      <c r="B5" s="20"/>
      <c r="C5" s="21" t="s">
        <v>9</v>
      </c>
      <c r="D5" s="22"/>
      <c r="E5" s="23"/>
      <c r="F5" s="24"/>
      <c r="G5" s="23"/>
      <c r="H5" s="25"/>
    </row>
    <row r="6" customFormat="false" ht="35.2" hidden="false" customHeight="false" outlineLevel="0" collapsed="false">
      <c r="A6" s="26" t="n">
        <v>1</v>
      </c>
      <c r="B6" s="27"/>
      <c r="C6" s="28" t="s">
        <v>10</v>
      </c>
      <c r="D6" s="29" t="s">
        <v>11</v>
      </c>
      <c r="E6" s="30" t="n">
        <v>13</v>
      </c>
      <c r="F6" s="31"/>
      <c r="G6" s="30" t="n">
        <f aca="false">E6*F6</f>
        <v>0</v>
      </c>
      <c r="H6" s="32"/>
    </row>
    <row r="7" customFormat="false" ht="158.95" hidden="false" customHeight="false" outlineLevel="0" collapsed="false">
      <c r="A7" s="19" t="n">
        <f aca="false">A6+0.01</f>
        <v>1.01</v>
      </c>
      <c r="B7" s="20"/>
      <c r="C7" s="33" t="s">
        <v>12</v>
      </c>
      <c r="D7" s="22" t="s">
        <v>11</v>
      </c>
      <c r="E7" s="23" t="n">
        <v>13</v>
      </c>
      <c r="F7" s="24"/>
      <c r="G7" s="23"/>
      <c r="H7" s="25" t="n">
        <f aca="false">E7*F7</f>
        <v>0</v>
      </c>
    </row>
    <row r="8" customFormat="false" ht="68.95" hidden="false" customHeight="false" outlineLevel="0" collapsed="false">
      <c r="A8" s="19" t="n">
        <f aca="false">A7+0.01</f>
        <v>1.02</v>
      </c>
      <c r="B8" s="20"/>
      <c r="C8" s="34" t="s">
        <v>13</v>
      </c>
      <c r="D8" s="22" t="s">
        <v>11</v>
      </c>
      <c r="E8" s="23" t="n">
        <v>13</v>
      </c>
      <c r="F8" s="24"/>
      <c r="G8" s="23"/>
      <c r="H8" s="25" t="n">
        <f aca="false">E8*F8</f>
        <v>0</v>
      </c>
    </row>
    <row r="9" customFormat="false" ht="35.2" hidden="false" customHeight="false" outlineLevel="0" collapsed="false">
      <c r="A9" s="26" t="n">
        <f aca="false">A6+1</f>
        <v>2</v>
      </c>
      <c r="B9" s="27"/>
      <c r="C9" s="28" t="s">
        <v>10</v>
      </c>
      <c r="D9" s="29" t="s">
        <v>11</v>
      </c>
      <c r="E9" s="30" t="n">
        <v>7</v>
      </c>
      <c r="F9" s="31"/>
      <c r="G9" s="30" t="n">
        <f aca="false">E9*F9</f>
        <v>0</v>
      </c>
      <c r="H9" s="32"/>
    </row>
    <row r="10" customFormat="false" ht="158.95" hidden="false" customHeight="false" outlineLevel="0" collapsed="false">
      <c r="A10" s="19" t="n">
        <f aca="false">A9+0.01</f>
        <v>2.01</v>
      </c>
      <c r="B10" s="20"/>
      <c r="C10" s="33" t="s">
        <v>14</v>
      </c>
      <c r="D10" s="22" t="s">
        <v>11</v>
      </c>
      <c r="E10" s="23" t="n">
        <v>7</v>
      </c>
      <c r="F10" s="24"/>
      <c r="G10" s="23"/>
      <c r="H10" s="25" t="n">
        <f aca="false">E10*F10</f>
        <v>0</v>
      </c>
    </row>
    <row r="11" customFormat="false" ht="68.95" hidden="false" customHeight="false" outlineLevel="0" collapsed="false">
      <c r="A11" s="19" t="n">
        <f aca="false">A10+0.01</f>
        <v>2.02</v>
      </c>
      <c r="B11" s="20"/>
      <c r="C11" s="34" t="s">
        <v>13</v>
      </c>
      <c r="D11" s="22" t="s">
        <v>11</v>
      </c>
      <c r="E11" s="23" t="n">
        <v>7</v>
      </c>
      <c r="F11" s="24"/>
      <c r="G11" s="23"/>
      <c r="H11" s="25" t="n">
        <f aca="false">E11*F11</f>
        <v>0</v>
      </c>
    </row>
    <row r="12" customFormat="false" ht="35.2" hidden="false" customHeight="false" outlineLevel="0" collapsed="false">
      <c r="A12" s="26" t="n">
        <f aca="false">A9+1</f>
        <v>3</v>
      </c>
      <c r="B12" s="27"/>
      <c r="C12" s="28" t="s">
        <v>10</v>
      </c>
      <c r="D12" s="29" t="s">
        <v>11</v>
      </c>
      <c r="E12" s="30" t="n">
        <v>2</v>
      </c>
      <c r="F12" s="31"/>
      <c r="G12" s="30" t="n">
        <f aca="false">E12*F12</f>
        <v>0</v>
      </c>
      <c r="H12" s="32"/>
    </row>
    <row r="13" customFormat="false" ht="158.95" hidden="false" customHeight="false" outlineLevel="0" collapsed="false">
      <c r="A13" s="19" t="n">
        <f aca="false">A12+0.01</f>
        <v>3.01</v>
      </c>
      <c r="B13" s="20"/>
      <c r="C13" s="33" t="s">
        <v>15</v>
      </c>
      <c r="D13" s="22" t="s">
        <v>11</v>
      </c>
      <c r="E13" s="23" t="n">
        <v>2</v>
      </c>
      <c r="F13" s="24"/>
      <c r="G13" s="23"/>
      <c r="H13" s="25" t="n">
        <f aca="false">E13*F13</f>
        <v>0</v>
      </c>
    </row>
    <row r="14" customFormat="false" ht="68.95" hidden="false" customHeight="false" outlineLevel="0" collapsed="false">
      <c r="A14" s="19" t="n">
        <f aca="false">A13+0.01</f>
        <v>3.02</v>
      </c>
      <c r="B14" s="20"/>
      <c r="C14" s="34" t="s">
        <v>13</v>
      </c>
      <c r="D14" s="22" t="s">
        <v>11</v>
      </c>
      <c r="E14" s="23" t="n">
        <v>2</v>
      </c>
      <c r="F14" s="24"/>
      <c r="G14" s="23"/>
      <c r="H14" s="25" t="n">
        <f aca="false">E14*F14</f>
        <v>0</v>
      </c>
    </row>
    <row r="15" customFormat="false" ht="35.2" hidden="false" customHeight="false" outlineLevel="0" collapsed="false">
      <c r="A15" s="26" t="n">
        <f aca="false">A12+1</f>
        <v>4</v>
      </c>
      <c r="B15" s="27"/>
      <c r="C15" s="28" t="s">
        <v>10</v>
      </c>
      <c r="D15" s="29" t="s">
        <v>11</v>
      </c>
      <c r="E15" s="30" t="n">
        <v>26</v>
      </c>
      <c r="F15" s="31"/>
      <c r="G15" s="30" t="n">
        <f aca="false">E15*F15</f>
        <v>0</v>
      </c>
      <c r="H15" s="32"/>
    </row>
    <row r="16" customFormat="false" ht="158.95" hidden="false" customHeight="false" outlineLevel="0" collapsed="false">
      <c r="A16" s="19" t="n">
        <f aca="false">A15+0.01</f>
        <v>4.01</v>
      </c>
      <c r="B16" s="20"/>
      <c r="C16" s="33" t="s">
        <v>12</v>
      </c>
      <c r="D16" s="22" t="s">
        <v>11</v>
      </c>
      <c r="E16" s="23" t="n">
        <v>26</v>
      </c>
      <c r="F16" s="24"/>
      <c r="G16" s="23"/>
      <c r="H16" s="25" t="n">
        <f aca="false">E16*F16</f>
        <v>0</v>
      </c>
    </row>
    <row r="17" customFormat="false" ht="46.45" hidden="false" customHeight="false" outlineLevel="0" collapsed="false">
      <c r="A17" s="19" t="n">
        <f aca="false">A16+0.01</f>
        <v>4.02</v>
      </c>
      <c r="B17" s="20"/>
      <c r="C17" s="34" t="s">
        <v>16</v>
      </c>
      <c r="D17" s="22" t="s">
        <v>11</v>
      </c>
      <c r="E17" s="23" t="n">
        <v>26</v>
      </c>
      <c r="F17" s="24"/>
      <c r="G17" s="23"/>
      <c r="H17" s="25" t="n">
        <f aca="false">E17*F17</f>
        <v>0</v>
      </c>
    </row>
    <row r="18" customFormat="false" ht="35.2" hidden="false" customHeight="false" outlineLevel="0" collapsed="false">
      <c r="A18" s="26" t="n">
        <f aca="false">A15+1</f>
        <v>5</v>
      </c>
      <c r="B18" s="27"/>
      <c r="C18" s="28" t="s">
        <v>10</v>
      </c>
      <c r="D18" s="29" t="s">
        <v>11</v>
      </c>
      <c r="E18" s="30" t="n">
        <v>8</v>
      </c>
      <c r="F18" s="31"/>
      <c r="G18" s="30" t="n">
        <f aca="false">E18*F18</f>
        <v>0</v>
      </c>
      <c r="H18" s="32"/>
    </row>
    <row r="19" customFormat="false" ht="158.95" hidden="false" customHeight="false" outlineLevel="0" collapsed="false">
      <c r="A19" s="19" t="n">
        <f aca="false">A18+0.01</f>
        <v>5.01</v>
      </c>
      <c r="B19" s="20"/>
      <c r="C19" s="33" t="s">
        <v>17</v>
      </c>
      <c r="D19" s="22" t="s">
        <v>11</v>
      </c>
      <c r="E19" s="23" t="n">
        <v>8</v>
      </c>
      <c r="F19" s="24"/>
      <c r="G19" s="23"/>
      <c r="H19" s="25" t="n">
        <f aca="false">E19*F19</f>
        <v>0</v>
      </c>
    </row>
    <row r="20" customFormat="false" ht="68.95" hidden="false" customHeight="false" outlineLevel="0" collapsed="false">
      <c r="A20" s="19" t="n">
        <f aca="false">A19+0.01</f>
        <v>5.02</v>
      </c>
      <c r="B20" s="20"/>
      <c r="C20" s="34" t="s">
        <v>13</v>
      </c>
      <c r="D20" s="22" t="s">
        <v>11</v>
      </c>
      <c r="E20" s="23" t="n">
        <v>8</v>
      </c>
      <c r="F20" s="24"/>
      <c r="G20" s="23"/>
      <c r="H20" s="25" t="n">
        <f aca="false">E20*F20</f>
        <v>0</v>
      </c>
    </row>
    <row r="21" customFormat="false" ht="23.95" hidden="false" customHeight="false" outlineLevel="0" collapsed="false">
      <c r="A21" s="26" t="n">
        <f aca="false">A18+1</f>
        <v>6</v>
      </c>
      <c r="B21" s="27"/>
      <c r="C21" s="28" t="s">
        <v>18</v>
      </c>
      <c r="D21" s="35" t="s">
        <v>11</v>
      </c>
      <c r="E21" s="30" t="n">
        <v>4</v>
      </c>
      <c r="F21" s="31"/>
      <c r="G21" s="30" t="n">
        <f aca="false">E21*F21</f>
        <v>0</v>
      </c>
      <c r="H21" s="32"/>
    </row>
    <row r="22" customFormat="false" ht="147.7" hidden="false" customHeight="false" outlineLevel="0" collapsed="false">
      <c r="A22" s="19" t="n">
        <f aca="false">A21+0.01</f>
        <v>6.01</v>
      </c>
      <c r="B22" s="20"/>
      <c r="C22" s="33" t="s">
        <v>19</v>
      </c>
      <c r="D22" s="22" t="s">
        <v>11</v>
      </c>
      <c r="E22" s="23" t="n">
        <v>4</v>
      </c>
      <c r="F22" s="24"/>
      <c r="G22" s="23"/>
      <c r="H22" s="25" t="n">
        <f aca="false">E22*F22</f>
        <v>0</v>
      </c>
    </row>
    <row r="23" customFormat="false" ht="23.95" hidden="false" customHeight="false" outlineLevel="0" collapsed="false">
      <c r="A23" s="26" t="n">
        <f aca="false">A21+1</f>
        <v>7</v>
      </c>
      <c r="B23" s="27"/>
      <c r="C23" s="28" t="s">
        <v>18</v>
      </c>
      <c r="D23" s="35" t="s">
        <v>11</v>
      </c>
      <c r="E23" s="30" t="n">
        <v>2</v>
      </c>
      <c r="F23" s="31"/>
      <c r="G23" s="30" t="n">
        <f aca="false">E23*F23</f>
        <v>0</v>
      </c>
      <c r="H23" s="32"/>
    </row>
    <row r="24" customFormat="false" ht="147.7" hidden="false" customHeight="false" outlineLevel="0" collapsed="false">
      <c r="A24" s="19" t="n">
        <f aca="false">A23+0.01</f>
        <v>7.01</v>
      </c>
      <c r="B24" s="20"/>
      <c r="C24" s="33" t="s">
        <v>20</v>
      </c>
      <c r="D24" s="22" t="s">
        <v>11</v>
      </c>
      <c r="E24" s="23" t="n">
        <v>2</v>
      </c>
      <c r="F24" s="24"/>
      <c r="G24" s="23"/>
      <c r="H24" s="25" t="n">
        <f aca="false">E24*F24</f>
        <v>0</v>
      </c>
    </row>
    <row r="25" customFormat="false" ht="35.2" hidden="false" customHeight="false" outlineLevel="0" collapsed="false">
      <c r="A25" s="26" t="n">
        <f aca="false">A23+1</f>
        <v>8</v>
      </c>
      <c r="B25" s="27"/>
      <c r="C25" s="28" t="s">
        <v>21</v>
      </c>
      <c r="D25" s="35" t="s">
        <v>11</v>
      </c>
      <c r="E25" s="30" t="n">
        <v>76</v>
      </c>
      <c r="F25" s="31"/>
      <c r="G25" s="30" t="n">
        <f aca="false">E25*F25</f>
        <v>0</v>
      </c>
      <c r="H25" s="32"/>
    </row>
    <row r="26" customFormat="false" ht="91.45" hidden="false" customHeight="false" outlineLevel="0" collapsed="false">
      <c r="A26" s="19" t="n">
        <f aca="false">A25+0.01</f>
        <v>8.01</v>
      </c>
      <c r="B26" s="20"/>
      <c r="C26" s="34" t="s">
        <v>22</v>
      </c>
      <c r="D26" s="22" t="s">
        <v>11</v>
      </c>
      <c r="E26" s="23" t="n">
        <v>76</v>
      </c>
      <c r="F26" s="24"/>
      <c r="G26" s="23"/>
      <c r="H26" s="25" t="n">
        <f aca="false">E26*F26</f>
        <v>0</v>
      </c>
    </row>
    <row r="27" customFormat="false" ht="57.7" hidden="false" customHeight="false" outlineLevel="0" collapsed="false">
      <c r="A27" s="26" t="n">
        <f aca="false">A25+1</f>
        <v>9</v>
      </c>
      <c r="B27" s="27"/>
      <c r="C27" s="36" t="s">
        <v>23</v>
      </c>
      <c r="D27" s="29" t="s">
        <v>11</v>
      </c>
      <c r="E27" s="30" t="n">
        <v>100</v>
      </c>
      <c r="F27" s="31"/>
      <c r="G27" s="30" t="n">
        <f aca="false">E27*F27</f>
        <v>0</v>
      </c>
      <c r="H27" s="32"/>
    </row>
    <row r="28" customFormat="false" ht="57.7" hidden="false" customHeight="false" outlineLevel="0" collapsed="false">
      <c r="A28" s="19" t="n">
        <f aca="false">A27+0.01</f>
        <v>9.01</v>
      </c>
      <c r="B28" s="20"/>
      <c r="C28" s="34" t="s">
        <v>24</v>
      </c>
      <c r="D28" s="22" t="s">
        <v>11</v>
      </c>
      <c r="E28" s="23" t="n">
        <v>22</v>
      </c>
      <c r="F28" s="24"/>
      <c r="G28" s="23"/>
      <c r="H28" s="25" t="n">
        <f aca="false">E28*F28</f>
        <v>0</v>
      </c>
    </row>
    <row r="29" customFormat="false" ht="57.7" hidden="false" customHeight="false" outlineLevel="0" collapsed="false">
      <c r="A29" s="19" t="n">
        <f aca="false">A28+0.01</f>
        <v>9.02</v>
      </c>
      <c r="B29" s="20"/>
      <c r="C29" s="34" t="s">
        <v>25</v>
      </c>
      <c r="D29" s="22" t="s">
        <v>11</v>
      </c>
      <c r="E29" s="23" t="n">
        <v>34</v>
      </c>
      <c r="F29" s="24"/>
      <c r="G29" s="23"/>
      <c r="H29" s="25" t="n">
        <f aca="false">E29*F29</f>
        <v>0</v>
      </c>
    </row>
    <row r="30" customFormat="false" ht="147.7" hidden="false" customHeight="false" outlineLevel="0" collapsed="false">
      <c r="A30" s="19" t="n">
        <f aca="false">A29+0.01</f>
        <v>9.03</v>
      </c>
      <c r="B30" s="20"/>
      <c r="C30" s="34" t="s">
        <v>26</v>
      </c>
      <c r="D30" s="22" t="s">
        <v>11</v>
      </c>
      <c r="E30" s="23" t="n">
        <v>44</v>
      </c>
      <c r="F30" s="24"/>
      <c r="G30" s="23"/>
      <c r="H30" s="25" t="n">
        <f aca="false">E30*F30</f>
        <v>0</v>
      </c>
    </row>
    <row r="31" customFormat="false" ht="91.45" hidden="false" customHeight="false" outlineLevel="0" collapsed="false">
      <c r="A31" s="19" t="n">
        <f aca="false">A30+0.01</f>
        <v>9.04</v>
      </c>
      <c r="B31" s="20"/>
      <c r="C31" s="34" t="s">
        <v>27</v>
      </c>
      <c r="D31" s="22" t="s">
        <v>11</v>
      </c>
      <c r="E31" s="23" t="n">
        <v>44</v>
      </c>
      <c r="F31" s="24"/>
      <c r="G31" s="23"/>
      <c r="H31" s="25" t="n">
        <f aca="false">E31*F31</f>
        <v>0</v>
      </c>
    </row>
    <row r="32" customFormat="false" ht="35.2" hidden="false" customHeight="false" outlineLevel="0" collapsed="false">
      <c r="A32" s="26" t="n">
        <f aca="false">A27+1</f>
        <v>10</v>
      </c>
      <c r="B32" s="27"/>
      <c r="C32" s="36" t="s">
        <v>28</v>
      </c>
      <c r="D32" s="29" t="s">
        <v>11</v>
      </c>
      <c r="E32" s="30" t="n">
        <v>2</v>
      </c>
      <c r="F32" s="31"/>
      <c r="G32" s="30" t="n">
        <f aca="false">E32*F32</f>
        <v>0</v>
      </c>
      <c r="H32" s="32"/>
    </row>
    <row r="33" customFormat="false" ht="80.2" hidden="false" customHeight="false" outlineLevel="0" collapsed="false">
      <c r="A33" s="19" t="n">
        <f aca="false">A32+0.01</f>
        <v>10.01</v>
      </c>
      <c r="B33" s="20"/>
      <c r="C33" s="34" t="s">
        <v>29</v>
      </c>
      <c r="D33" s="22" t="s">
        <v>30</v>
      </c>
      <c r="E33" s="23" t="n">
        <v>2</v>
      </c>
      <c r="F33" s="24"/>
      <c r="G33" s="23"/>
      <c r="H33" s="25" t="n">
        <f aca="false">E33*F33</f>
        <v>0</v>
      </c>
    </row>
    <row r="34" customFormat="false" ht="23.95" hidden="false" customHeight="false" outlineLevel="0" collapsed="false">
      <c r="A34" s="26" t="n">
        <f aca="false">A32+1</f>
        <v>11</v>
      </c>
      <c r="B34" s="27"/>
      <c r="C34" s="36" t="s">
        <v>31</v>
      </c>
      <c r="D34" s="29" t="s">
        <v>11</v>
      </c>
      <c r="E34" s="30" t="n">
        <v>2</v>
      </c>
      <c r="F34" s="31"/>
      <c r="G34" s="30" t="n">
        <f aca="false">E34*F34</f>
        <v>0</v>
      </c>
      <c r="H34" s="32"/>
    </row>
    <row r="35" customFormat="false" ht="68.95" hidden="false" customHeight="false" outlineLevel="0" collapsed="false">
      <c r="A35" s="19" t="n">
        <f aca="false">A34+0.01</f>
        <v>11.01</v>
      </c>
      <c r="B35" s="20"/>
      <c r="C35" s="34" t="s">
        <v>32</v>
      </c>
      <c r="D35" s="22" t="s">
        <v>11</v>
      </c>
      <c r="E35" s="23" t="n">
        <v>2</v>
      </c>
      <c r="F35" s="24"/>
      <c r="G35" s="23"/>
      <c r="H35" s="25" t="n">
        <f aca="false">E35*F35</f>
        <v>0</v>
      </c>
    </row>
    <row r="36" customFormat="false" ht="35.2" hidden="false" customHeight="false" outlineLevel="0" collapsed="false">
      <c r="A36" s="26" t="n">
        <f aca="false">A34+1</f>
        <v>12</v>
      </c>
      <c r="B36" s="27"/>
      <c r="C36" s="36" t="s">
        <v>33</v>
      </c>
      <c r="D36" s="29" t="s">
        <v>11</v>
      </c>
      <c r="E36" s="30" t="n">
        <v>2</v>
      </c>
      <c r="F36" s="31"/>
      <c r="G36" s="30" t="n">
        <f aca="false">E36*F36</f>
        <v>0</v>
      </c>
      <c r="H36" s="32"/>
    </row>
    <row r="37" customFormat="false" ht="68.95" hidden="false" customHeight="false" outlineLevel="0" collapsed="false">
      <c r="A37" s="19" t="n">
        <f aca="false">A36+0.01</f>
        <v>12.01</v>
      </c>
      <c r="B37" s="20"/>
      <c r="C37" s="34" t="s">
        <v>34</v>
      </c>
      <c r="D37" s="22" t="s">
        <v>11</v>
      </c>
      <c r="E37" s="23" t="n">
        <v>2</v>
      </c>
      <c r="F37" s="24"/>
      <c r="G37" s="23"/>
      <c r="H37" s="25" t="n">
        <f aca="false">E37*F37</f>
        <v>0</v>
      </c>
    </row>
    <row r="38" customFormat="false" ht="46.45" hidden="false" customHeight="false" outlineLevel="0" collapsed="false">
      <c r="A38" s="26" t="n">
        <f aca="false">A36+1</f>
        <v>13</v>
      </c>
      <c r="B38" s="27"/>
      <c r="C38" s="36" t="s">
        <v>35</v>
      </c>
      <c r="D38" s="29" t="s">
        <v>11</v>
      </c>
      <c r="E38" s="30" t="n">
        <v>2</v>
      </c>
      <c r="F38" s="31"/>
      <c r="G38" s="30" t="n">
        <f aca="false">E38*F38</f>
        <v>0</v>
      </c>
      <c r="H38" s="32"/>
    </row>
    <row r="39" customFormat="false" ht="80.2" hidden="false" customHeight="false" outlineLevel="0" collapsed="false">
      <c r="A39" s="19" t="n">
        <f aca="false">A38+0.01</f>
        <v>13.01</v>
      </c>
      <c r="B39" s="20"/>
      <c r="C39" s="34" t="s">
        <v>36</v>
      </c>
      <c r="D39" s="22" t="s">
        <v>11</v>
      </c>
      <c r="E39" s="23" t="n">
        <v>2</v>
      </c>
      <c r="F39" s="24"/>
      <c r="G39" s="23"/>
      <c r="H39" s="25" t="n">
        <f aca="false">E39*F39</f>
        <v>0</v>
      </c>
    </row>
    <row r="40" customFormat="false" ht="46.45" hidden="false" customHeight="false" outlineLevel="0" collapsed="false">
      <c r="A40" s="26" t="n">
        <f aca="false">A38+1</f>
        <v>14</v>
      </c>
      <c r="B40" s="27"/>
      <c r="C40" s="36" t="s">
        <v>37</v>
      </c>
      <c r="D40" s="29" t="s">
        <v>38</v>
      </c>
      <c r="E40" s="30" t="n">
        <v>200</v>
      </c>
      <c r="F40" s="31"/>
      <c r="G40" s="30" t="n">
        <f aca="false">E40*F40</f>
        <v>0</v>
      </c>
      <c r="H40" s="32"/>
    </row>
    <row r="41" customFormat="false" ht="80.2" hidden="false" customHeight="false" outlineLevel="0" collapsed="false">
      <c r="A41" s="19" t="n">
        <f aca="false">A40+0.01</f>
        <v>14.01</v>
      </c>
      <c r="B41" s="20"/>
      <c r="C41" s="34" t="s">
        <v>39</v>
      </c>
      <c r="D41" s="22" t="s">
        <v>38</v>
      </c>
      <c r="E41" s="23" t="n">
        <v>200</v>
      </c>
      <c r="F41" s="24"/>
      <c r="G41" s="23"/>
      <c r="H41" s="25" t="n">
        <f aca="false">E41*F41</f>
        <v>0</v>
      </c>
    </row>
    <row r="42" customFormat="false" ht="68.95" hidden="false" customHeight="false" outlineLevel="0" collapsed="false">
      <c r="A42" s="19" t="n">
        <f aca="false">A41+0.01</f>
        <v>14.02</v>
      </c>
      <c r="B42" s="20"/>
      <c r="C42" s="34" t="s">
        <v>40</v>
      </c>
      <c r="D42" s="22" t="s">
        <v>11</v>
      </c>
      <c r="E42" s="23" t="n">
        <v>120</v>
      </c>
      <c r="F42" s="24"/>
      <c r="G42" s="23"/>
      <c r="H42" s="25" t="n">
        <f aca="false">E42*F42</f>
        <v>0</v>
      </c>
    </row>
    <row r="43" customFormat="false" ht="68.95" hidden="false" customHeight="false" outlineLevel="0" collapsed="false">
      <c r="A43" s="19" t="n">
        <f aca="false">A42+0.01</f>
        <v>14.03</v>
      </c>
      <c r="B43" s="20"/>
      <c r="C43" s="34" t="s">
        <v>41</v>
      </c>
      <c r="D43" s="22" t="s">
        <v>11</v>
      </c>
      <c r="E43" s="23" t="n">
        <v>20</v>
      </c>
      <c r="F43" s="24"/>
      <c r="G43" s="23"/>
      <c r="H43" s="25" t="n">
        <f aca="false">E43*F43</f>
        <v>0</v>
      </c>
    </row>
    <row r="44" customFormat="false" ht="46.45" hidden="false" customHeight="false" outlineLevel="0" collapsed="false">
      <c r="A44" s="26" t="n">
        <f aca="false">A40+1</f>
        <v>15</v>
      </c>
      <c r="B44" s="27"/>
      <c r="C44" s="36" t="s">
        <v>42</v>
      </c>
      <c r="D44" s="29" t="s">
        <v>38</v>
      </c>
      <c r="E44" s="30" t="n">
        <v>170</v>
      </c>
      <c r="F44" s="31"/>
      <c r="G44" s="30" t="n">
        <f aca="false">E44*F44</f>
        <v>0</v>
      </c>
      <c r="H44" s="32"/>
    </row>
    <row r="45" customFormat="false" ht="80.2" hidden="false" customHeight="false" outlineLevel="0" collapsed="false">
      <c r="A45" s="19" t="n">
        <f aca="false">A44+0.01</f>
        <v>15.01</v>
      </c>
      <c r="B45" s="20"/>
      <c r="C45" s="34" t="s">
        <v>43</v>
      </c>
      <c r="D45" s="22" t="s">
        <v>38</v>
      </c>
      <c r="E45" s="23" t="n">
        <v>170</v>
      </c>
      <c r="F45" s="24"/>
      <c r="G45" s="23"/>
      <c r="H45" s="25" t="n">
        <f aca="false">E45*F45</f>
        <v>0</v>
      </c>
    </row>
    <row r="46" customFormat="false" ht="68.95" hidden="false" customHeight="false" outlineLevel="0" collapsed="false">
      <c r="A46" s="19" t="n">
        <f aca="false">A45+0.01</f>
        <v>15.02</v>
      </c>
      <c r="B46" s="20"/>
      <c r="C46" s="34" t="s">
        <v>44</v>
      </c>
      <c r="D46" s="22" t="s">
        <v>11</v>
      </c>
      <c r="E46" s="23" t="n">
        <v>120</v>
      </c>
      <c r="F46" s="24"/>
      <c r="G46" s="23"/>
      <c r="H46" s="25" t="n">
        <f aca="false">E46*F46</f>
        <v>0</v>
      </c>
    </row>
    <row r="47" customFormat="false" ht="68.95" hidden="false" customHeight="false" outlineLevel="0" collapsed="false">
      <c r="A47" s="19" t="n">
        <f aca="false">A46+0.01</f>
        <v>15.03</v>
      </c>
      <c r="B47" s="20"/>
      <c r="C47" s="34" t="s">
        <v>45</v>
      </c>
      <c r="D47" s="22" t="s">
        <v>11</v>
      </c>
      <c r="E47" s="23" t="n">
        <v>20</v>
      </c>
      <c r="F47" s="24"/>
      <c r="G47" s="23"/>
      <c r="H47" s="25" t="n">
        <f aca="false">E47*F47</f>
        <v>0</v>
      </c>
    </row>
    <row r="48" customFormat="false" ht="91.45" hidden="false" customHeight="false" outlineLevel="0" collapsed="false">
      <c r="A48" s="19" t="n">
        <f aca="false">A47+0.01</f>
        <v>15.04</v>
      </c>
      <c r="B48" s="20"/>
      <c r="C48" s="34" t="s">
        <v>46</v>
      </c>
      <c r="D48" s="22" t="s">
        <v>11</v>
      </c>
      <c r="E48" s="23" t="n">
        <v>15</v>
      </c>
      <c r="F48" s="24"/>
      <c r="G48" s="23"/>
      <c r="H48" s="25" t="n">
        <f aca="false">E48*F48</f>
        <v>0</v>
      </c>
    </row>
    <row r="49" customFormat="false" ht="46.45" hidden="false" customHeight="false" outlineLevel="0" collapsed="false">
      <c r="A49" s="26" t="n">
        <f aca="false">A44+1</f>
        <v>16</v>
      </c>
      <c r="B49" s="27"/>
      <c r="C49" s="36" t="s">
        <v>47</v>
      </c>
      <c r="D49" s="29" t="s">
        <v>38</v>
      </c>
      <c r="E49" s="30" t="n">
        <v>140</v>
      </c>
      <c r="F49" s="31"/>
      <c r="G49" s="30" t="n">
        <f aca="false">E49*F49</f>
        <v>0</v>
      </c>
      <c r="H49" s="32"/>
    </row>
    <row r="50" customFormat="false" ht="80.2" hidden="false" customHeight="false" outlineLevel="0" collapsed="false">
      <c r="A50" s="19" t="n">
        <f aca="false">A49+0.01</f>
        <v>16.01</v>
      </c>
      <c r="B50" s="20"/>
      <c r="C50" s="34" t="s">
        <v>48</v>
      </c>
      <c r="D50" s="22" t="s">
        <v>38</v>
      </c>
      <c r="E50" s="23" t="n">
        <v>140</v>
      </c>
      <c r="F50" s="24"/>
      <c r="G50" s="23"/>
      <c r="H50" s="25" t="n">
        <f aca="false">E50*F50</f>
        <v>0</v>
      </c>
    </row>
    <row r="51" customFormat="false" ht="68.95" hidden="false" customHeight="false" outlineLevel="0" collapsed="false">
      <c r="A51" s="19" t="n">
        <f aca="false">A50+0.01</f>
        <v>16.02</v>
      </c>
      <c r="B51" s="20"/>
      <c r="C51" s="34" t="s">
        <v>49</v>
      </c>
      <c r="D51" s="22" t="s">
        <v>11</v>
      </c>
      <c r="E51" s="23" t="n">
        <v>120</v>
      </c>
      <c r="F51" s="24"/>
      <c r="G51" s="23"/>
      <c r="H51" s="25" t="n">
        <f aca="false">E51*F51</f>
        <v>0</v>
      </c>
    </row>
    <row r="52" customFormat="false" ht="91.45" hidden="false" customHeight="false" outlineLevel="0" collapsed="false">
      <c r="A52" s="19" t="n">
        <f aca="false">A51+0.01</f>
        <v>16.03</v>
      </c>
      <c r="B52" s="20"/>
      <c r="C52" s="34" t="s">
        <v>50</v>
      </c>
      <c r="D52" s="22" t="s">
        <v>11</v>
      </c>
      <c r="E52" s="23" t="n">
        <v>15</v>
      </c>
      <c r="F52" s="24"/>
      <c r="G52" s="23"/>
      <c r="H52" s="25" t="n">
        <f aca="false">E52*F52</f>
        <v>0</v>
      </c>
    </row>
    <row r="53" customFormat="false" ht="46.45" hidden="false" customHeight="false" outlineLevel="0" collapsed="false">
      <c r="A53" s="26" t="n">
        <f aca="false">A49+1</f>
        <v>17</v>
      </c>
      <c r="B53" s="27"/>
      <c r="C53" s="36" t="s">
        <v>51</v>
      </c>
      <c r="D53" s="29" t="s">
        <v>38</v>
      </c>
      <c r="E53" s="30" t="n">
        <v>100</v>
      </c>
      <c r="F53" s="31"/>
      <c r="G53" s="30" t="n">
        <f aca="false">E53*F53</f>
        <v>0</v>
      </c>
      <c r="H53" s="32"/>
    </row>
    <row r="54" customFormat="false" ht="80.2" hidden="false" customHeight="false" outlineLevel="0" collapsed="false">
      <c r="A54" s="19" t="n">
        <f aca="false">A53+0.01</f>
        <v>17.01</v>
      </c>
      <c r="B54" s="20"/>
      <c r="C54" s="34" t="s">
        <v>52</v>
      </c>
      <c r="D54" s="22" t="s">
        <v>38</v>
      </c>
      <c r="E54" s="23" t="n">
        <v>100</v>
      </c>
      <c r="F54" s="24"/>
      <c r="G54" s="23"/>
      <c r="H54" s="25" t="n">
        <f aca="false">E54*F54</f>
        <v>0</v>
      </c>
    </row>
    <row r="55" customFormat="false" ht="68.95" hidden="false" customHeight="false" outlineLevel="0" collapsed="false">
      <c r="A55" s="19" t="n">
        <f aca="false">A54+0.01</f>
        <v>17.02</v>
      </c>
      <c r="B55" s="20"/>
      <c r="C55" s="34" t="s">
        <v>53</v>
      </c>
      <c r="D55" s="22" t="s">
        <v>11</v>
      </c>
      <c r="E55" s="23" t="n">
        <v>300</v>
      </c>
      <c r="F55" s="24"/>
      <c r="G55" s="23"/>
      <c r="H55" s="25" t="n">
        <f aca="false">E55*F55</f>
        <v>0</v>
      </c>
    </row>
    <row r="56" customFormat="false" ht="68.95" hidden="false" customHeight="false" outlineLevel="0" collapsed="false">
      <c r="A56" s="26" t="n">
        <f aca="false">A53+1</f>
        <v>18</v>
      </c>
      <c r="B56" s="27"/>
      <c r="C56" s="36" t="s">
        <v>54</v>
      </c>
      <c r="D56" s="29" t="s">
        <v>38</v>
      </c>
      <c r="E56" s="30" t="n">
        <v>80</v>
      </c>
      <c r="F56" s="31"/>
      <c r="G56" s="30" t="n">
        <f aca="false">E56*F56</f>
        <v>0</v>
      </c>
      <c r="H56" s="32"/>
    </row>
    <row r="57" customFormat="false" ht="80.2" hidden="false" customHeight="false" outlineLevel="0" collapsed="false">
      <c r="A57" s="19" t="n">
        <f aca="false">A56+0.01</f>
        <v>18.01</v>
      </c>
      <c r="B57" s="20"/>
      <c r="C57" s="34" t="s">
        <v>55</v>
      </c>
      <c r="D57" s="22" t="s">
        <v>38</v>
      </c>
      <c r="E57" s="23" t="n">
        <v>80</v>
      </c>
      <c r="F57" s="24"/>
      <c r="G57" s="23"/>
      <c r="H57" s="25" t="n">
        <f aca="false">E57*F57</f>
        <v>0</v>
      </c>
    </row>
    <row r="58" customFormat="false" ht="113.95" hidden="false" customHeight="false" outlineLevel="0" collapsed="false">
      <c r="A58" s="19" t="n">
        <f aca="false">A57+0.01</f>
        <v>18.02</v>
      </c>
      <c r="B58" s="20"/>
      <c r="C58" s="34" t="s">
        <v>56</v>
      </c>
      <c r="D58" s="22" t="s">
        <v>30</v>
      </c>
      <c r="E58" s="23" t="n">
        <v>2</v>
      </c>
      <c r="F58" s="24"/>
      <c r="G58" s="23"/>
      <c r="H58" s="25" t="n">
        <f aca="false">E58*F58</f>
        <v>0</v>
      </c>
    </row>
    <row r="59" customFormat="false" ht="68.95" hidden="false" customHeight="false" outlineLevel="0" collapsed="false">
      <c r="A59" s="26" t="n">
        <f aca="false">A56+1</f>
        <v>19</v>
      </c>
      <c r="B59" s="27"/>
      <c r="C59" s="36" t="s">
        <v>57</v>
      </c>
      <c r="D59" s="29" t="s">
        <v>38</v>
      </c>
      <c r="E59" s="30" t="n">
        <v>620</v>
      </c>
      <c r="F59" s="31"/>
      <c r="G59" s="30" t="n">
        <f aca="false">E59*F59</f>
        <v>0</v>
      </c>
      <c r="H59" s="32"/>
    </row>
    <row r="60" customFormat="false" ht="80.2" hidden="false" customHeight="false" outlineLevel="0" collapsed="false">
      <c r="A60" s="19" t="n">
        <f aca="false">A59+0.01</f>
        <v>19.01</v>
      </c>
      <c r="B60" s="20"/>
      <c r="C60" s="34" t="s">
        <v>58</v>
      </c>
      <c r="D60" s="22" t="s">
        <v>38</v>
      </c>
      <c r="E60" s="23" t="n">
        <v>10</v>
      </c>
      <c r="F60" s="24"/>
      <c r="G60" s="23"/>
      <c r="H60" s="25" t="n">
        <f aca="false">E60*F60</f>
        <v>0</v>
      </c>
    </row>
    <row r="61" customFormat="false" ht="80.2" hidden="false" customHeight="false" outlineLevel="0" collapsed="false">
      <c r="A61" s="19" t="n">
        <f aca="false">A60+0.01</f>
        <v>19.02</v>
      </c>
      <c r="B61" s="20"/>
      <c r="C61" s="34" t="s">
        <v>59</v>
      </c>
      <c r="D61" s="22" t="s">
        <v>38</v>
      </c>
      <c r="E61" s="23" t="n">
        <v>200</v>
      </c>
      <c r="F61" s="24"/>
      <c r="G61" s="23"/>
      <c r="H61" s="25" t="n">
        <f aca="false">E61*F61</f>
        <v>0</v>
      </c>
    </row>
    <row r="62" customFormat="false" ht="80.2" hidden="false" customHeight="false" outlineLevel="0" collapsed="false">
      <c r="A62" s="19" t="n">
        <f aca="false">A61+0.01</f>
        <v>19.03</v>
      </c>
      <c r="B62" s="20"/>
      <c r="C62" s="34" t="s">
        <v>60</v>
      </c>
      <c r="D62" s="22" t="s">
        <v>38</v>
      </c>
      <c r="E62" s="23" t="n">
        <v>170</v>
      </c>
      <c r="F62" s="24"/>
      <c r="G62" s="23"/>
      <c r="H62" s="25" t="n">
        <f aca="false">E62*F62</f>
        <v>0</v>
      </c>
    </row>
    <row r="63" customFormat="false" ht="80.2" hidden="false" customHeight="false" outlineLevel="0" collapsed="false">
      <c r="A63" s="19" t="n">
        <f aca="false">A62+0.01</f>
        <v>19.04</v>
      </c>
      <c r="B63" s="20"/>
      <c r="C63" s="34" t="s">
        <v>61</v>
      </c>
      <c r="D63" s="22" t="s">
        <v>38</v>
      </c>
      <c r="E63" s="23" t="n">
        <v>140</v>
      </c>
      <c r="F63" s="24"/>
      <c r="G63" s="23"/>
      <c r="H63" s="25" t="n">
        <f aca="false">E63*F63</f>
        <v>0</v>
      </c>
    </row>
    <row r="64" customFormat="false" ht="80.2" hidden="false" customHeight="false" outlineLevel="0" collapsed="false">
      <c r="A64" s="19" t="n">
        <f aca="false">A63+0.01</f>
        <v>19.05</v>
      </c>
      <c r="B64" s="20"/>
      <c r="C64" s="34" t="s">
        <v>62</v>
      </c>
      <c r="D64" s="22" t="s">
        <v>38</v>
      </c>
      <c r="E64" s="23" t="n">
        <v>100</v>
      </c>
      <c r="F64" s="24"/>
      <c r="G64" s="23"/>
      <c r="H64" s="25" t="n">
        <f aca="false">E64*F64</f>
        <v>0</v>
      </c>
    </row>
    <row r="65" customFormat="false" ht="91.45" hidden="false" customHeight="false" outlineLevel="0" collapsed="false">
      <c r="A65" s="19" t="n">
        <f aca="false">A64+0.01</f>
        <v>19.06</v>
      </c>
      <c r="B65" s="20"/>
      <c r="C65" s="34" t="s">
        <v>63</v>
      </c>
      <c r="D65" s="22" t="s">
        <v>30</v>
      </c>
      <c r="E65" s="23" t="n">
        <v>8</v>
      </c>
      <c r="F65" s="24"/>
      <c r="G65" s="23"/>
      <c r="H65" s="25" t="n">
        <f aca="false">E65*F65</f>
        <v>0</v>
      </c>
    </row>
    <row r="66" customFormat="false" ht="57.7" hidden="false" customHeight="false" outlineLevel="0" collapsed="false">
      <c r="A66" s="26" t="n">
        <f aca="false">A59+1</f>
        <v>20</v>
      </c>
      <c r="B66" s="27"/>
      <c r="C66" s="36" t="s">
        <v>64</v>
      </c>
      <c r="D66" s="29" t="s">
        <v>65</v>
      </c>
      <c r="E66" s="31" t="n">
        <v>1</v>
      </c>
      <c r="F66" s="31"/>
      <c r="G66" s="30" t="n">
        <f aca="false">E66*F66</f>
        <v>0</v>
      </c>
      <c r="H66" s="32"/>
    </row>
    <row r="67" customFormat="false" ht="68.95" hidden="false" customHeight="false" outlineLevel="0" collapsed="false">
      <c r="A67" s="19" t="n">
        <f aca="false">A66+0.01</f>
        <v>20.01</v>
      </c>
      <c r="B67" s="20"/>
      <c r="C67" s="37" t="s">
        <v>66</v>
      </c>
      <c r="D67" s="38" t="s">
        <v>11</v>
      </c>
      <c r="E67" s="39"/>
      <c r="F67" s="24"/>
      <c r="G67" s="23"/>
      <c r="H67" s="25" t="n">
        <f aca="false">E67*F67</f>
        <v>0</v>
      </c>
    </row>
    <row r="68" customFormat="false" ht="68.95" hidden="false" customHeight="false" outlineLevel="0" collapsed="false">
      <c r="A68" s="19" t="n">
        <f aca="false">A67+0.01</f>
        <v>20.02</v>
      </c>
      <c r="B68" s="20"/>
      <c r="C68" s="37" t="s">
        <v>67</v>
      </c>
      <c r="D68" s="38" t="s">
        <v>11</v>
      </c>
      <c r="E68" s="39"/>
      <c r="F68" s="24"/>
      <c r="G68" s="23"/>
      <c r="H68" s="25" t="n">
        <f aca="false">E68*F68</f>
        <v>0</v>
      </c>
    </row>
    <row r="69" customFormat="false" ht="68.95" hidden="false" customHeight="false" outlineLevel="0" collapsed="false">
      <c r="A69" s="19" t="n">
        <f aca="false">A68+0.01</f>
        <v>20.03</v>
      </c>
      <c r="B69" s="20"/>
      <c r="C69" s="37" t="s">
        <v>68</v>
      </c>
      <c r="D69" s="38" t="s">
        <v>11</v>
      </c>
      <c r="E69" s="39"/>
      <c r="F69" s="24"/>
      <c r="G69" s="23"/>
      <c r="H69" s="25" t="n">
        <f aca="false">E69*F69</f>
        <v>0</v>
      </c>
    </row>
    <row r="70" customFormat="false" ht="68.95" hidden="false" customHeight="false" outlineLevel="0" collapsed="false">
      <c r="A70" s="19" t="n">
        <f aca="false">A69+0.01</f>
        <v>20.04</v>
      </c>
      <c r="B70" s="20"/>
      <c r="C70" s="37" t="s">
        <v>69</v>
      </c>
      <c r="D70" s="38" t="s">
        <v>11</v>
      </c>
      <c r="E70" s="39"/>
      <c r="F70" s="24"/>
      <c r="G70" s="23"/>
      <c r="H70" s="25" t="n">
        <f aca="false">E70*F70</f>
        <v>0</v>
      </c>
    </row>
    <row r="71" customFormat="false" ht="68.95" hidden="false" customHeight="false" outlineLevel="0" collapsed="false">
      <c r="A71" s="19" t="n">
        <f aca="false">A70+0.01</f>
        <v>20.05</v>
      </c>
      <c r="B71" s="20"/>
      <c r="C71" s="37" t="s">
        <v>70</v>
      </c>
      <c r="D71" s="38" t="s">
        <v>11</v>
      </c>
      <c r="E71" s="39"/>
      <c r="F71" s="24"/>
      <c r="G71" s="23"/>
      <c r="H71" s="25" t="n">
        <f aca="false">E71*F71</f>
        <v>0</v>
      </c>
    </row>
    <row r="72" customFormat="false" ht="68.95" hidden="false" customHeight="false" outlineLevel="0" collapsed="false">
      <c r="A72" s="19" t="n">
        <f aca="false">A71+0.01</f>
        <v>20.06</v>
      </c>
      <c r="B72" s="20"/>
      <c r="C72" s="37" t="s">
        <v>71</v>
      </c>
      <c r="D72" s="38" t="s">
        <v>11</v>
      </c>
      <c r="E72" s="39"/>
      <c r="F72" s="24"/>
      <c r="G72" s="23"/>
      <c r="H72" s="25" t="n">
        <f aca="false">E72*F72</f>
        <v>0</v>
      </c>
    </row>
    <row r="73" customFormat="false" ht="68.95" hidden="false" customHeight="false" outlineLevel="0" collapsed="false">
      <c r="A73" s="19" t="n">
        <f aca="false">A72+0.01</f>
        <v>20.07</v>
      </c>
      <c r="B73" s="20"/>
      <c r="C73" s="37" t="s">
        <v>72</v>
      </c>
      <c r="D73" s="38" t="s">
        <v>11</v>
      </c>
      <c r="E73" s="39"/>
      <c r="F73" s="24"/>
      <c r="G73" s="23"/>
      <c r="H73" s="25" t="n">
        <f aca="false">E73*F73</f>
        <v>0</v>
      </c>
    </row>
    <row r="74" customFormat="false" ht="68.95" hidden="false" customHeight="false" outlineLevel="0" collapsed="false">
      <c r="A74" s="19" t="n">
        <f aca="false">A73+0.01</f>
        <v>20.08</v>
      </c>
      <c r="B74" s="20"/>
      <c r="C74" s="37" t="s">
        <v>73</v>
      </c>
      <c r="D74" s="38" t="s">
        <v>11</v>
      </c>
      <c r="E74" s="39"/>
      <c r="F74" s="24"/>
      <c r="G74" s="23"/>
      <c r="H74" s="25" t="n">
        <f aca="false">E74*F74</f>
        <v>0</v>
      </c>
    </row>
    <row r="75" customFormat="false" ht="91.45" hidden="false" customHeight="false" outlineLevel="0" collapsed="false">
      <c r="A75" s="19" t="n">
        <f aca="false">A74+0.01</f>
        <v>20.09</v>
      </c>
      <c r="B75" s="20"/>
      <c r="C75" s="37" t="s">
        <v>74</v>
      </c>
      <c r="D75" s="38" t="s">
        <v>11</v>
      </c>
      <c r="E75" s="39"/>
      <c r="F75" s="24"/>
      <c r="G75" s="23"/>
      <c r="H75" s="25" t="n">
        <f aca="false">E75*F75</f>
        <v>0</v>
      </c>
    </row>
    <row r="76" customFormat="false" ht="91.45" hidden="false" customHeight="false" outlineLevel="0" collapsed="false">
      <c r="A76" s="19" t="n">
        <f aca="false">A75+0.01</f>
        <v>20.1</v>
      </c>
      <c r="B76" s="20"/>
      <c r="C76" s="37" t="s">
        <v>75</v>
      </c>
      <c r="D76" s="38" t="s">
        <v>11</v>
      </c>
      <c r="E76" s="39"/>
      <c r="F76" s="24"/>
      <c r="G76" s="23"/>
      <c r="H76" s="25" t="n">
        <f aca="false">E76*F76</f>
        <v>0</v>
      </c>
    </row>
    <row r="77" customFormat="false" ht="57.7" hidden="false" customHeight="false" outlineLevel="0" collapsed="false">
      <c r="A77" s="19" t="n">
        <f aca="false">A76+0.01</f>
        <v>20.11</v>
      </c>
      <c r="B77" s="20"/>
      <c r="C77" s="37" t="s">
        <v>76</v>
      </c>
      <c r="D77" s="38" t="s">
        <v>11</v>
      </c>
      <c r="E77" s="39"/>
      <c r="F77" s="24"/>
      <c r="G77" s="23"/>
      <c r="H77" s="25" t="n">
        <f aca="false">E77*F77</f>
        <v>0</v>
      </c>
    </row>
    <row r="78" customFormat="false" ht="57.7" hidden="false" customHeight="false" outlineLevel="0" collapsed="false">
      <c r="A78" s="19" t="n">
        <f aca="false">A77+0.01</f>
        <v>20.12</v>
      </c>
      <c r="B78" s="20"/>
      <c r="C78" s="37" t="s">
        <v>77</v>
      </c>
      <c r="D78" s="38" t="s">
        <v>11</v>
      </c>
      <c r="E78" s="39"/>
      <c r="F78" s="24"/>
      <c r="G78" s="23"/>
      <c r="H78" s="25" t="n">
        <f aca="false">E78*F78</f>
        <v>0</v>
      </c>
    </row>
    <row r="79" customFormat="false" ht="57.7" hidden="false" customHeight="false" outlineLevel="0" collapsed="false">
      <c r="A79" s="19" t="n">
        <f aca="false">A78+0.01</f>
        <v>20.13</v>
      </c>
      <c r="B79" s="20"/>
      <c r="C79" s="37" t="s">
        <v>78</v>
      </c>
      <c r="D79" s="38" t="s">
        <v>11</v>
      </c>
      <c r="E79" s="39"/>
      <c r="F79" s="24"/>
      <c r="G79" s="23"/>
      <c r="H79" s="25" t="n">
        <f aca="false">E79*F79</f>
        <v>0</v>
      </c>
    </row>
    <row r="80" customFormat="false" ht="57.7" hidden="false" customHeight="false" outlineLevel="0" collapsed="false">
      <c r="A80" s="19" t="n">
        <f aca="false">A79+0.01</f>
        <v>20.14</v>
      </c>
      <c r="B80" s="20"/>
      <c r="C80" s="37" t="s">
        <v>79</v>
      </c>
      <c r="D80" s="38" t="s">
        <v>11</v>
      </c>
      <c r="E80" s="39"/>
      <c r="F80" s="24"/>
      <c r="G80" s="23"/>
      <c r="H80" s="25" t="n">
        <f aca="false">E80*F80</f>
        <v>0</v>
      </c>
    </row>
    <row r="81" customFormat="false" ht="46.45" hidden="false" customHeight="false" outlineLevel="0" collapsed="false">
      <c r="A81" s="40" t="n">
        <f aca="false">A66+1</f>
        <v>21</v>
      </c>
      <c r="B81" s="27"/>
      <c r="C81" s="36" t="s">
        <v>80</v>
      </c>
      <c r="D81" s="29" t="s">
        <v>38</v>
      </c>
      <c r="E81" s="30" t="n">
        <v>80</v>
      </c>
      <c r="F81" s="31"/>
      <c r="G81" s="30" t="n">
        <f aca="false">E81*F81</f>
        <v>0</v>
      </c>
      <c r="H81" s="32"/>
    </row>
    <row r="82" customFormat="false" ht="91.45" hidden="false" customHeight="false" outlineLevel="0" collapsed="false">
      <c r="A82" s="19" t="n">
        <f aca="false">A81+0.01</f>
        <v>21.01</v>
      </c>
      <c r="B82" s="20"/>
      <c r="C82" s="34" t="s">
        <v>81</v>
      </c>
      <c r="D82" s="22" t="s">
        <v>38</v>
      </c>
      <c r="E82" s="23" t="n">
        <v>80</v>
      </c>
      <c r="F82" s="24"/>
      <c r="G82" s="23"/>
      <c r="H82" s="25" t="n">
        <f aca="false">E82*F82</f>
        <v>0</v>
      </c>
    </row>
    <row r="83" customFormat="false" ht="91.45" hidden="false" customHeight="false" outlineLevel="0" collapsed="false">
      <c r="A83" s="19" t="n">
        <f aca="false">A82+0.01</f>
        <v>21.02</v>
      </c>
      <c r="B83" s="20"/>
      <c r="C83" s="34" t="s">
        <v>82</v>
      </c>
      <c r="D83" s="22" t="s">
        <v>11</v>
      </c>
      <c r="E83" s="23" t="n">
        <v>10</v>
      </c>
      <c r="F83" s="24"/>
      <c r="G83" s="23"/>
      <c r="H83" s="25" t="n">
        <f aca="false">E83*F83</f>
        <v>0</v>
      </c>
    </row>
    <row r="84" customFormat="false" ht="102.7" hidden="false" customHeight="false" outlineLevel="0" collapsed="false">
      <c r="A84" s="19" t="n">
        <f aca="false">A83+0.01</f>
        <v>21.03</v>
      </c>
      <c r="B84" s="20"/>
      <c r="C84" s="34" t="s">
        <v>83</v>
      </c>
      <c r="D84" s="22" t="s">
        <v>11</v>
      </c>
      <c r="E84" s="23" t="n">
        <v>2</v>
      </c>
      <c r="F84" s="24"/>
      <c r="G84" s="23"/>
      <c r="H84" s="25" t="n">
        <f aca="false">E84*F84</f>
        <v>0</v>
      </c>
    </row>
    <row r="85" customFormat="false" ht="57.7" hidden="false" customHeight="false" outlineLevel="0" collapsed="false">
      <c r="A85" s="19" t="n">
        <f aca="false">A84+0.01</f>
        <v>21.04</v>
      </c>
      <c r="B85" s="20"/>
      <c r="C85" s="34" t="s">
        <v>84</v>
      </c>
      <c r="D85" s="22" t="s">
        <v>30</v>
      </c>
      <c r="E85" s="23" t="n">
        <v>30</v>
      </c>
      <c r="F85" s="24"/>
      <c r="G85" s="23"/>
      <c r="H85" s="25" t="n">
        <f aca="false">E85*F85</f>
        <v>0</v>
      </c>
    </row>
    <row r="86" customFormat="false" ht="46.45" hidden="false" customHeight="false" outlineLevel="0" collapsed="false">
      <c r="A86" s="40" t="n">
        <f aca="false">A81+1</f>
        <v>22</v>
      </c>
      <c r="B86" s="27"/>
      <c r="C86" s="36" t="s">
        <v>85</v>
      </c>
      <c r="D86" s="29" t="s">
        <v>38</v>
      </c>
      <c r="E86" s="30" t="n">
        <v>10</v>
      </c>
      <c r="F86" s="31"/>
      <c r="G86" s="30" t="n">
        <f aca="false">E86*F86</f>
        <v>0</v>
      </c>
      <c r="H86" s="32"/>
    </row>
    <row r="87" customFormat="false" ht="91.45" hidden="false" customHeight="false" outlineLevel="0" collapsed="false">
      <c r="A87" s="19" t="n">
        <f aca="false">A86+0.01</f>
        <v>22.01</v>
      </c>
      <c r="B87" s="20"/>
      <c r="C87" s="34" t="s">
        <v>86</v>
      </c>
      <c r="D87" s="22" t="s">
        <v>38</v>
      </c>
      <c r="E87" s="23" t="n">
        <v>10</v>
      </c>
      <c r="F87" s="24"/>
      <c r="G87" s="23"/>
      <c r="H87" s="25" t="n">
        <f aca="false">E87*F87</f>
        <v>0</v>
      </c>
    </row>
    <row r="88" customFormat="false" ht="12.8" hidden="false" customHeight="false" outlineLevel="0" collapsed="false">
      <c r="A88" s="40" t="n">
        <f aca="false">A86+1</f>
        <v>23</v>
      </c>
      <c r="B88" s="27"/>
      <c r="C88" s="41" t="s">
        <v>87</v>
      </c>
      <c r="D88" s="29" t="s">
        <v>11</v>
      </c>
      <c r="E88" s="29" t="n">
        <v>2</v>
      </c>
      <c r="F88" s="31"/>
      <c r="G88" s="30" t="n">
        <f aca="false">E88*F88</f>
        <v>0</v>
      </c>
      <c r="H88" s="32"/>
    </row>
    <row r="89" customFormat="false" ht="68.95" hidden="false" customHeight="false" outlineLevel="0" collapsed="false">
      <c r="A89" s="19" t="n">
        <f aca="false">A88+0.01</f>
        <v>23.01</v>
      </c>
      <c r="B89" s="20"/>
      <c r="C89" s="34" t="s">
        <v>88</v>
      </c>
      <c r="D89" s="22" t="s">
        <v>11</v>
      </c>
      <c r="E89" s="23" t="n">
        <v>2</v>
      </c>
      <c r="F89" s="24"/>
      <c r="G89" s="23"/>
      <c r="H89" s="25" t="n">
        <f aca="false">E89*F89</f>
        <v>0</v>
      </c>
    </row>
    <row r="90" customFormat="false" ht="12.8" hidden="false" customHeight="false" outlineLevel="0" collapsed="false">
      <c r="A90" s="40" t="n">
        <f aca="false">A88+1</f>
        <v>24</v>
      </c>
      <c r="B90" s="27"/>
      <c r="C90" s="41" t="s">
        <v>89</v>
      </c>
      <c r="D90" s="29" t="s">
        <v>90</v>
      </c>
      <c r="E90" s="42" t="n">
        <v>20.1</v>
      </c>
      <c r="F90" s="31"/>
      <c r="G90" s="30" t="n">
        <f aca="false">E90*F90</f>
        <v>0</v>
      </c>
      <c r="H90" s="32"/>
    </row>
    <row r="91" customFormat="false" ht="57.7" hidden="false" customHeight="false" outlineLevel="0" collapsed="false">
      <c r="A91" s="19" t="n">
        <f aca="false">A90+0.01</f>
        <v>24.01</v>
      </c>
      <c r="B91" s="20"/>
      <c r="C91" s="34" t="s">
        <v>91</v>
      </c>
      <c r="D91" s="22" t="s">
        <v>92</v>
      </c>
      <c r="E91" s="23" t="n">
        <v>5.65</v>
      </c>
      <c r="F91" s="24"/>
      <c r="G91" s="23"/>
      <c r="H91" s="25" t="n">
        <f aca="false">E91*F91</f>
        <v>0</v>
      </c>
    </row>
    <row r="92" customFormat="false" ht="46.45" hidden="false" customHeight="false" outlineLevel="0" collapsed="false">
      <c r="A92" s="40" t="n">
        <f aca="false">A90+1</f>
        <v>25</v>
      </c>
      <c r="B92" s="27"/>
      <c r="C92" s="36" t="s">
        <v>93</v>
      </c>
      <c r="D92" s="29" t="s">
        <v>90</v>
      </c>
      <c r="E92" s="30" t="n">
        <v>20.1</v>
      </c>
      <c r="F92" s="31"/>
      <c r="G92" s="30" t="n">
        <f aca="false">E92*F92</f>
        <v>0</v>
      </c>
      <c r="H92" s="32"/>
    </row>
    <row r="93" customFormat="false" ht="57.7" hidden="false" customHeight="false" outlineLevel="0" collapsed="false">
      <c r="A93" s="19" t="n">
        <f aca="false">A92+0.01</f>
        <v>25.01</v>
      </c>
      <c r="B93" s="20"/>
      <c r="C93" s="34" t="s">
        <v>94</v>
      </c>
      <c r="D93" s="22" t="s">
        <v>92</v>
      </c>
      <c r="E93" s="23" t="n">
        <v>4.24</v>
      </c>
      <c r="F93" s="24"/>
      <c r="G93" s="23"/>
      <c r="H93" s="25" t="n">
        <f aca="false">E93*F93</f>
        <v>0</v>
      </c>
    </row>
    <row r="94" customFormat="false" ht="57.7" hidden="false" customHeight="false" outlineLevel="0" collapsed="false">
      <c r="A94" s="19" t="n">
        <f aca="false">A93+0.01</f>
        <v>25.02</v>
      </c>
      <c r="B94" s="43"/>
      <c r="C94" s="44" t="s">
        <v>95</v>
      </c>
      <c r="D94" s="45" t="s">
        <v>96</v>
      </c>
      <c r="E94" s="46" t="n">
        <v>1</v>
      </c>
      <c r="F94" s="47"/>
      <c r="G94" s="23"/>
      <c r="H94" s="25" t="n">
        <f aca="false">E94*F94</f>
        <v>0</v>
      </c>
    </row>
    <row r="95" customFormat="false" ht="57.7" hidden="false" customHeight="false" outlineLevel="0" collapsed="false">
      <c r="A95" s="48" t="n">
        <f aca="false">A92+1</f>
        <v>26</v>
      </c>
      <c r="B95" s="49"/>
      <c r="C95" s="50" t="s">
        <v>97</v>
      </c>
      <c r="D95" s="51" t="s">
        <v>65</v>
      </c>
      <c r="E95" s="52" t="n">
        <v>1</v>
      </c>
      <c r="F95" s="53" t="n">
        <f aca="false">(63559.32+6.05*0)*M79</f>
        <v>0</v>
      </c>
      <c r="G95" s="52" t="n">
        <f aca="false">F95*E95</f>
        <v>0</v>
      </c>
      <c r="H95" s="54"/>
    </row>
    <row r="96" customFormat="false" ht="57.7" hidden="false" customHeight="false" outlineLevel="0" collapsed="false">
      <c r="A96" s="55"/>
      <c r="B96" s="56"/>
      <c r="C96" s="57" t="s">
        <v>98</v>
      </c>
      <c r="D96" s="58"/>
      <c r="E96" s="59"/>
      <c r="F96" s="59"/>
      <c r="G96" s="60" t="n">
        <f aca="false">SUM(G6:G95)</f>
        <v>0</v>
      </c>
      <c r="H96" s="61" t="n">
        <f aca="false">SUM(H6:H95)</f>
        <v>0</v>
      </c>
    </row>
    <row r="97" customFormat="false" ht="23.95" hidden="false" customHeight="false" outlineLevel="0" collapsed="false">
      <c r="A97" s="62"/>
      <c r="B97" s="63"/>
      <c r="C97" s="64" t="s">
        <v>99</v>
      </c>
      <c r="D97" s="65"/>
      <c r="E97" s="66"/>
      <c r="F97" s="66"/>
      <c r="G97" s="67" t="n">
        <f aca="false">G96+H96</f>
        <v>0</v>
      </c>
      <c r="H97" s="67"/>
    </row>
    <row r="98" customFormat="false" ht="23.95" hidden="false" customHeight="false" outlineLevel="0" collapsed="false">
      <c r="A98" s="68"/>
      <c r="B98" s="69"/>
      <c r="C98" s="33" t="s">
        <v>100</v>
      </c>
      <c r="D98" s="22"/>
      <c r="E98" s="23"/>
      <c r="F98" s="23"/>
      <c r="G98" s="70" t="n">
        <f aca="false">G97-G97/1.18</f>
        <v>0</v>
      </c>
      <c r="H98" s="70"/>
    </row>
    <row r="99" customFormat="false" ht="52.45" hidden="false" customHeight="false" outlineLevel="0" collapsed="false">
      <c r="A99" s="71"/>
      <c r="B99" s="72"/>
      <c r="C99" s="73" t="s">
        <v>101</v>
      </c>
      <c r="D99" s="74"/>
      <c r="E99" s="75"/>
      <c r="F99" s="75"/>
      <c r="G99" s="76" t="n">
        <f aca="false">G97</f>
        <v>0</v>
      </c>
      <c r="H99" s="76"/>
    </row>
  </sheetData>
  <mergeCells count="3">
    <mergeCell ref="G97:H97"/>
    <mergeCell ref="G98:H98"/>
    <mergeCell ref="G99:H9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2018-09-20T16:29:36Z</dcterms:created>
  <dc:creator/>
  <dc:description/>
  <dc:language>ru-RU</dc:language>
  <cp:lastModifiedBy/>
  <dcterms:modified xsi:type="dcterms:W3CDTF">2018-09-20T16:30:24Z</dcterms:modified>
  <cp:revision>1</cp:revision>
  <dc:subject/>
  <dc:title/>
</cp:coreProperties>
</file>