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Любовь\Downloads\"/>
    </mc:Choice>
  </mc:AlternateContent>
  <xr:revisionPtr revIDLastSave="0" documentId="8_{C3073115-0C7B-4CAB-B478-90E3DA08E0C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Заявка " sheetId="2" r:id="rId1"/>
    <sheet name="График поставок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2" l="1"/>
  <c r="L6" i="2"/>
  <c r="L7" i="2"/>
  <c r="L8" i="2"/>
  <c r="L9" i="2"/>
  <c r="L10" i="2"/>
  <c r="L11" i="2"/>
  <c r="L12" i="2"/>
  <c r="L13" i="2"/>
  <c r="L14" i="2"/>
  <c r="L15" i="2"/>
  <c r="L16" i="2"/>
  <c r="L4" i="2"/>
  <c r="J5" i="2"/>
  <c r="J6" i="2"/>
  <c r="J7" i="2"/>
  <c r="J8" i="2"/>
  <c r="J9" i="2"/>
  <c r="J10" i="2"/>
  <c r="J11" i="2"/>
  <c r="J12" i="2"/>
  <c r="J13" i="2"/>
  <c r="J14" i="2"/>
  <c r="J15" i="2"/>
  <c r="J16" i="2"/>
  <c r="J4" i="2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P12" i="5" l="1"/>
  <c r="D12" i="5"/>
  <c r="H12" i="5"/>
  <c r="L12" i="5"/>
  <c r="T12" i="5"/>
  <c r="X12" i="5"/>
  <c r="AB12" i="5"/>
  <c r="L19" i="2" l="1"/>
  <c r="L20" i="2" s="1"/>
</calcChain>
</file>

<file path=xl/sharedStrings.xml><?xml version="1.0" encoding="utf-8"?>
<sst xmlns="http://schemas.openxmlformats.org/spreadsheetml/2006/main" count="104" uniqueCount="55">
  <si>
    <t>СПЕЦИФИКАЦИЯ НА МАТЕРИАЛЫ</t>
  </si>
  <si>
    <t>Ед. изм.</t>
  </si>
  <si>
    <t>в том числе НДС 20%</t>
  </si>
  <si>
    <t>Наименование материала</t>
  </si>
  <si>
    <t>ВСЕГО стоимость материалов</t>
  </si>
  <si>
    <t>м3</t>
  </si>
  <si>
    <t>Цена</t>
  </si>
  <si>
    <t xml:space="preserve">Стоимость </t>
  </si>
  <si>
    <t xml:space="preserve">Поставка бетона на объект: Первый квартал </t>
  </si>
  <si>
    <t>Прокачка бетона</t>
  </si>
  <si>
    <t xml:space="preserve">Доставка </t>
  </si>
  <si>
    <t>Бетон товарный В25 F150 W6</t>
  </si>
  <si>
    <t xml:space="preserve">Бетон товарный В25 F100 W6 </t>
  </si>
  <si>
    <t>Бетон товарный В25 F100 W4</t>
  </si>
  <si>
    <t xml:space="preserve">Бетон товарный В7,5 </t>
  </si>
  <si>
    <t>Бетон товарный В7.5 Rtr=8,55 F50 W4 П4</t>
  </si>
  <si>
    <t>Бетон товарный В25 F150 П4</t>
  </si>
  <si>
    <t>V под кран</t>
  </si>
  <si>
    <t>V фундамент</t>
  </si>
  <si>
    <t>V каркас</t>
  </si>
  <si>
    <t>№</t>
  </si>
  <si>
    <t>2022 год</t>
  </si>
  <si>
    <t>сентябрь</t>
  </si>
  <si>
    <t>октябрь</t>
  </si>
  <si>
    <t xml:space="preserve">Ноябрь </t>
  </si>
  <si>
    <t xml:space="preserve">Декабрь </t>
  </si>
  <si>
    <t xml:space="preserve">Январь </t>
  </si>
  <si>
    <t xml:space="preserve">Февраль </t>
  </si>
  <si>
    <t>1</t>
  </si>
  <si>
    <t>2</t>
  </si>
  <si>
    <t>3</t>
  </si>
  <si>
    <t>4</t>
  </si>
  <si>
    <t>Детский сад</t>
  </si>
  <si>
    <t>Фундамент</t>
  </si>
  <si>
    <t>Каркас</t>
  </si>
  <si>
    <t>МПК/05</t>
  </si>
  <si>
    <t>Фундамент дом</t>
  </si>
  <si>
    <t>Фундамент паркинг</t>
  </si>
  <si>
    <t>Итого поставки в неделю</t>
  </si>
  <si>
    <t>Итого поставки в Месяц</t>
  </si>
  <si>
    <t>V</t>
  </si>
  <si>
    <t>2021 год</t>
  </si>
  <si>
    <t xml:space="preserve">Март до августа </t>
  </si>
  <si>
    <t>График поставок бетона</t>
  </si>
  <si>
    <t>Объемы Детский садик</t>
  </si>
  <si>
    <t>Бетон товарный В7,5</t>
  </si>
  <si>
    <t>До августа по факту, по 1600 в месяц</t>
  </si>
  <si>
    <t xml:space="preserve">V фундамент под кран </t>
  </si>
  <si>
    <t>V фундамент дома</t>
  </si>
  <si>
    <t>Объемы на 5 дом</t>
  </si>
  <si>
    <t xml:space="preserve">Бетон товарный В25 F150 W6 </t>
  </si>
  <si>
    <t>Бетон товарный В15 F100 W6</t>
  </si>
  <si>
    <t xml:space="preserve">Итого </t>
  </si>
  <si>
    <t>Объем</t>
  </si>
  <si>
    <t>Расчеты 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</si>
</sst>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"/>
    <numFmt numFmtId="166" formatCode="[$-419]General"/>
    <numFmt numFmtId="167" formatCode="&quot; &quot;#,##0.00&quot;    &quot;;&quot;-&quot;#,##0.00&quot;    &quot;;&quot; -&quot;#&quot;    &quot;;@&quot; &quot;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0"/>
      <name val="Arial"/>
      <family val="2"/>
      <charset val="204"/>
    </font>
    <font>
      <b/>
      <sz val="10"/>
      <color theme="0"/>
      <name val="Verdana"/>
      <family val="2"/>
      <charset val="204"/>
    </font>
    <font>
      <sz val="8"/>
      <name val="Calibri"/>
      <family val="2"/>
      <charset val="204"/>
      <scheme val="minor"/>
    </font>
    <font>
      <b/>
      <sz val="10"/>
      <color rgb="FFFFFFFF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9"/>
      <color rgb="FFFFFFFF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9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ACA3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7465B"/>
        <bgColor indexed="64"/>
      </patternFill>
    </fill>
    <fill>
      <patternFill patternType="solid">
        <fgColor rgb="FF9ACA3C"/>
        <bgColor rgb="FF9ACA3C"/>
      </patternFill>
    </fill>
    <fill>
      <patternFill patternType="solid">
        <fgColor theme="0" tint="-0.34998626667073579"/>
        <bgColor rgb="FF595959"/>
      </patternFill>
    </fill>
    <fill>
      <patternFill patternType="solid">
        <fgColor rgb="FFF2F2F2"/>
        <bgColor rgb="FFF2F2F2"/>
      </patternFill>
    </fill>
    <fill>
      <patternFill patternType="solid">
        <fgColor rgb="FF37465B"/>
        <bgColor rgb="FF37465B"/>
      </patternFill>
    </fill>
    <fill>
      <patternFill patternType="solid">
        <fgColor rgb="FFFFFFFF"/>
        <bgColor rgb="FFFFFFFF"/>
      </patternFill>
    </fill>
  </fills>
  <borders count="35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indexed="64"/>
      </right>
      <top style="thin">
        <color rgb="FFFFFFFF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indexed="64"/>
      </top>
      <bottom/>
      <diagonal/>
    </border>
    <border>
      <left style="thin">
        <color rgb="FFFFFFFF"/>
      </left>
      <right/>
      <top style="thin">
        <color indexed="64"/>
      </top>
      <bottom/>
      <diagonal/>
    </border>
    <border>
      <left/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/>
      <bottom/>
      <diagonal/>
    </border>
    <border>
      <left style="thin">
        <color indexed="64"/>
      </left>
      <right style="thin">
        <color rgb="FFFFFFFF"/>
      </right>
      <top/>
      <bottom style="thin">
        <color rgb="FFFFFFFF"/>
      </bottom>
      <diagonal/>
    </border>
    <border>
      <left style="thin">
        <color indexed="64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 style="thin">
        <color rgb="FFFFFFFF"/>
      </top>
      <bottom/>
      <diagonal/>
    </border>
    <border>
      <left style="thin">
        <color indexed="64"/>
      </left>
      <right/>
      <top style="thin">
        <color rgb="FFFFFFFF"/>
      </top>
      <bottom style="thin">
        <color indexed="64"/>
      </bottom>
      <diagonal/>
    </border>
    <border>
      <left/>
      <right/>
      <top style="thin">
        <color rgb="FFFFFFFF"/>
      </top>
      <bottom style="thin">
        <color indexed="64"/>
      </bottom>
      <diagonal/>
    </border>
    <border>
      <left/>
      <right style="thin">
        <color indexed="64"/>
      </right>
      <top style="thin">
        <color rgb="FFFFFFFF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2" fillId="0" borderId="0"/>
    <xf numFmtId="0" fontId="7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1" fillId="0" borderId="0" applyBorder="0" applyProtection="0"/>
    <xf numFmtId="166" fontId="11" fillId="0" borderId="0" applyBorder="0" applyProtection="0"/>
  </cellStyleXfs>
  <cellXfs count="64">
    <xf numFmtId="0" fontId="0" fillId="0" borderId="0" xfId="0"/>
    <xf numFmtId="49" fontId="10" fillId="7" borderId="1" xfId="2" applyNumberFormat="1" applyFont="1" applyFill="1" applyBorder="1" applyAlignment="1" applyProtection="1">
      <alignment horizontal="center" vertical="center" wrapText="1"/>
      <protection locked="0"/>
    </xf>
    <xf numFmtId="49" fontId="10" fillId="7" borderId="4" xfId="2" applyNumberFormat="1" applyFont="1" applyFill="1" applyBorder="1" applyAlignment="1" applyProtection="1">
      <alignment horizontal="center" vertical="center" wrapText="1"/>
      <protection locked="0"/>
    </xf>
    <xf numFmtId="167" fontId="13" fillId="9" borderId="1" xfId="2" applyNumberFormat="1" applyFont="1" applyFill="1" applyBorder="1" applyAlignment="1" applyProtection="1">
      <alignment horizontal="left" vertical="center" wrapText="1"/>
      <protection locked="0"/>
    </xf>
    <xf numFmtId="3" fontId="14" fillId="9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9" borderId="4" xfId="2" applyFont="1" applyFill="1" applyBorder="1" applyAlignment="1" applyProtection="1">
      <alignment horizontal="center" vertical="center" wrapText="1"/>
      <protection locked="0"/>
    </xf>
    <xf numFmtId="3" fontId="15" fillId="10" borderId="4" xfId="2" applyNumberFormat="1" applyFont="1" applyFill="1" applyBorder="1" applyAlignment="1" applyProtection="1">
      <alignment horizontal="center" vertical="center" wrapText="1"/>
      <protection locked="0"/>
    </xf>
    <xf numFmtId="166" fontId="14" fillId="11" borderId="4" xfId="10" applyFont="1" applyFill="1" applyBorder="1" applyAlignment="1" applyProtection="1">
      <alignment vertical="center"/>
      <protection locked="0"/>
    </xf>
    <xf numFmtId="0" fontId="14" fillId="9" borderId="15" xfId="2" applyFont="1" applyFill="1" applyBorder="1" applyAlignment="1" applyProtection="1">
      <alignment vertical="center" wrapText="1"/>
      <protection locked="0"/>
    </xf>
    <xf numFmtId="0" fontId="14" fillId="9" borderId="16" xfId="2" applyFont="1" applyFill="1" applyBorder="1" applyAlignment="1" applyProtection="1">
      <alignment vertical="center" wrapText="1"/>
      <protection locked="0"/>
    </xf>
    <xf numFmtId="0" fontId="14" fillId="9" borderId="17" xfId="2" applyFont="1" applyFill="1" applyBorder="1" applyAlignment="1" applyProtection="1">
      <alignment vertical="center" wrapText="1"/>
      <protection locked="0"/>
    </xf>
    <xf numFmtId="0" fontId="14" fillId="9" borderId="18" xfId="2" applyFont="1" applyFill="1" applyBorder="1" applyAlignment="1" applyProtection="1">
      <alignment vertical="center" wrapText="1"/>
      <protection locked="0"/>
    </xf>
    <xf numFmtId="0" fontId="14" fillId="9" borderId="0" xfId="2" applyFont="1" applyFill="1" applyBorder="1" applyAlignment="1" applyProtection="1">
      <alignment vertical="center" wrapText="1"/>
      <protection locked="0"/>
    </xf>
    <xf numFmtId="0" fontId="14" fillId="9" borderId="7" xfId="2" applyFont="1" applyFill="1" applyBorder="1" applyAlignment="1" applyProtection="1">
      <alignment vertical="center" wrapText="1"/>
      <protection locked="0"/>
    </xf>
    <xf numFmtId="49" fontId="13" fillId="9" borderId="30" xfId="2" applyNumberFormat="1" applyFont="1" applyFill="1" applyBorder="1" applyAlignment="1" applyProtection="1">
      <alignment horizontal="center" vertical="center" wrapText="1"/>
      <protection locked="0"/>
    </xf>
    <xf numFmtId="49" fontId="16" fillId="9" borderId="30" xfId="2" applyNumberFormat="1" applyFont="1" applyFill="1" applyBorder="1" applyAlignment="1" applyProtection="1">
      <alignment horizontal="center" vertical="center" wrapText="1"/>
      <protection locked="0"/>
    </xf>
    <xf numFmtId="4" fontId="5" fillId="4" borderId="21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0" fontId="5" fillId="0" borderId="4" xfId="1" applyFont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165" fontId="8" fillId="3" borderId="4" xfId="1" applyNumberFormat="1" applyFont="1" applyFill="1" applyBorder="1" applyAlignment="1">
      <alignment horizontal="center" vertical="center" wrapText="1"/>
    </xf>
    <xf numFmtId="0" fontId="8" fillId="3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4" fontId="5" fillId="2" borderId="4" xfId="1" applyNumberFormat="1" applyFont="1" applyFill="1" applyBorder="1" applyAlignment="1">
      <alignment horizontal="center" vertical="center" wrapText="1"/>
    </xf>
    <xf numFmtId="4" fontId="8" fillId="6" borderId="4" xfId="1" applyNumberFormat="1" applyFont="1" applyFill="1" applyBorder="1" applyAlignment="1">
      <alignment horizontal="center" vertical="center" wrapText="1"/>
    </xf>
    <xf numFmtId="0" fontId="8" fillId="6" borderId="4" xfId="1" applyFont="1" applyFill="1" applyBorder="1" applyAlignment="1">
      <alignment horizontal="right" vertical="center" wrapText="1"/>
    </xf>
    <xf numFmtId="0" fontId="5" fillId="4" borderId="21" xfId="1" applyFont="1" applyFill="1" applyBorder="1" applyAlignment="1">
      <alignment horizontal="right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5" borderId="0" xfId="1" applyFont="1" applyFill="1" applyAlignment="1">
      <alignment horizontal="center" vertical="center" wrapText="1"/>
    </xf>
    <xf numFmtId="49" fontId="10" fillId="7" borderId="9" xfId="2" applyNumberFormat="1" applyFont="1" applyFill="1" applyBorder="1" applyAlignment="1" applyProtection="1">
      <alignment horizontal="center" vertical="center" wrapText="1"/>
      <protection locked="0"/>
    </xf>
    <xf numFmtId="49" fontId="10" fillId="7" borderId="10" xfId="2" applyNumberFormat="1" applyFont="1" applyFill="1" applyBorder="1" applyAlignment="1" applyProtection="1">
      <alignment horizontal="center" vertical="center" wrapText="1"/>
      <protection locked="0"/>
    </xf>
    <xf numFmtId="49" fontId="10" fillId="7" borderId="11" xfId="2" applyNumberFormat="1" applyFont="1" applyFill="1" applyBorder="1" applyAlignment="1" applyProtection="1">
      <alignment horizontal="center" vertical="center" wrapText="1"/>
      <protection locked="0"/>
    </xf>
    <xf numFmtId="166" fontId="12" fillId="8" borderId="29" xfId="9" applyFont="1" applyFill="1" applyBorder="1" applyAlignment="1" applyProtection="1">
      <alignment horizontal="center" vertical="center" wrapText="1"/>
      <protection locked="0"/>
    </xf>
    <xf numFmtId="166" fontId="12" fillId="8" borderId="5" xfId="9" applyFont="1" applyFill="1" applyBorder="1" applyAlignment="1" applyProtection="1">
      <alignment horizontal="center" vertical="center" wrapText="1"/>
      <protection locked="0"/>
    </xf>
    <xf numFmtId="166" fontId="12" fillId="8" borderId="12" xfId="9" applyFont="1" applyFill="1" applyBorder="1" applyAlignment="1" applyProtection="1">
      <alignment horizontal="center" vertical="center" wrapText="1"/>
      <protection locked="0"/>
    </xf>
    <xf numFmtId="3" fontId="14" fillId="11" borderId="9" xfId="10" applyNumberFormat="1" applyFont="1" applyFill="1" applyBorder="1" applyAlignment="1" applyProtection="1">
      <alignment horizontal="center" vertical="center"/>
      <protection locked="0"/>
    </xf>
    <xf numFmtId="3" fontId="14" fillId="11" borderId="10" xfId="10" applyNumberFormat="1" applyFont="1" applyFill="1" applyBorder="1" applyAlignment="1" applyProtection="1">
      <alignment horizontal="center" vertical="center"/>
      <protection locked="0"/>
    </xf>
    <xf numFmtId="3" fontId="14" fillId="11" borderId="11" xfId="10" applyNumberFormat="1" applyFont="1" applyFill="1" applyBorder="1" applyAlignment="1" applyProtection="1">
      <alignment horizontal="center" vertical="center"/>
      <protection locked="0"/>
    </xf>
    <xf numFmtId="49" fontId="10" fillId="7" borderId="22" xfId="2" applyNumberFormat="1" applyFont="1" applyFill="1" applyBorder="1" applyAlignment="1" applyProtection="1">
      <alignment horizontal="center" vertical="center" wrapText="1"/>
      <protection locked="0"/>
    </xf>
    <xf numFmtId="49" fontId="10" fillId="7" borderId="27" xfId="2" applyNumberFormat="1" applyFont="1" applyFill="1" applyBorder="1" applyAlignment="1" applyProtection="1">
      <alignment horizontal="center" vertical="center" wrapText="1"/>
      <protection locked="0"/>
    </xf>
    <xf numFmtId="49" fontId="10" fillId="7" borderId="28" xfId="2" applyNumberFormat="1" applyFont="1" applyFill="1" applyBorder="1" applyAlignment="1" applyProtection="1">
      <alignment horizontal="center" vertical="center" wrapText="1"/>
      <protection locked="0"/>
    </xf>
    <xf numFmtId="49" fontId="10" fillId="7" borderId="23" xfId="2" applyNumberFormat="1" applyFont="1" applyFill="1" applyBorder="1" applyAlignment="1" applyProtection="1">
      <alignment horizontal="center" vertical="center" wrapText="1"/>
      <protection locked="0"/>
    </xf>
    <xf numFmtId="49" fontId="10" fillId="7" borderId="13" xfId="2" applyNumberFormat="1" applyFont="1" applyFill="1" applyBorder="1" applyAlignment="1" applyProtection="1">
      <alignment horizontal="center" vertical="center" wrapText="1"/>
      <protection locked="0"/>
    </xf>
    <xf numFmtId="49" fontId="10" fillId="7" borderId="14" xfId="2" applyNumberFormat="1" applyFont="1" applyFill="1" applyBorder="1" applyAlignment="1" applyProtection="1">
      <alignment horizontal="center" vertical="center" wrapText="1"/>
      <protection locked="0"/>
    </xf>
    <xf numFmtId="0" fontId="8" fillId="3" borderId="24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49" fontId="10" fillId="7" borderId="25" xfId="2" applyNumberFormat="1" applyFont="1" applyFill="1" applyBorder="1" applyAlignment="1" applyProtection="1">
      <alignment horizontal="center" vertical="center" wrapText="1"/>
      <protection locked="0"/>
    </xf>
    <xf numFmtId="49" fontId="10" fillId="7" borderId="26" xfId="2" applyNumberFormat="1" applyFont="1" applyFill="1" applyBorder="1" applyAlignment="1" applyProtection="1">
      <alignment horizontal="center" vertical="center" wrapText="1"/>
      <protection locked="0"/>
    </xf>
    <xf numFmtId="166" fontId="10" fillId="8" borderId="9" xfId="9" applyFont="1" applyFill="1" applyBorder="1" applyAlignment="1" applyProtection="1">
      <alignment horizontal="center" vertical="center" wrapText="1"/>
      <protection locked="0"/>
    </xf>
    <xf numFmtId="166" fontId="10" fillId="8" borderId="10" xfId="9" applyFont="1" applyFill="1" applyBorder="1" applyAlignment="1" applyProtection="1">
      <alignment horizontal="center" vertical="center" wrapText="1"/>
      <protection locked="0"/>
    </xf>
    <xf numFmtId="166" fontId="10" fillId="8" borderId="11" xfId="9" applyFont="1" applyFill="1" applyBorder="1" applyAlignment="1" applyProtection="1">
      <alignment horizontal="center" vertical="center" wrapText="1"/>
      <protection locked="0"/>
    </xf>
    <xf numFmtId="0" fontId="12" fillId="10" borderId="31" xfId="2" applyFont="1" applyFill="1" applyBorder="1" applyAlignment="1" applyProtection="1">
      <alignment horizontal="center" vertical="center" wrapText="1"/>
      <protection locked="0"/>
    </xf>
    <xf numFmtId="0" fontId="12" fillId="10" borderId="2" xfId="2" applyFont="1" applyFill="1" applyBorder="1" applyAlignment="1" applyProtection="1">
      <alignment horizontal="center" vertical="center" wrapText="1"/>
      <protection locked="0"/>
    </xf>
    <xf numFmtId="0" fontId="12" fillId="10" borderId="6" xfId="2" applyFont="1" applyFill="1" applyBorder="1" applyAlignment="1" applyProtection="1">
      <alignment horizontal="center" vertical="center" wrapText="1"/>
      <protection locked="0"/>
    </xf>
    <xf numFmtId="0" fontId="12" fillId="10" borderId="32" xfId="2" applyFont="1" applyFill="1" applyBorder="1" applyAlignment="1" applyProtection="1">
      <alignment horizontal="center" vertical="center" wrapText="1"/>
      <protection locked="0"/>
    </xf>
    <xf numFmtId="0" fontId="12" fillId="10" borderId="33" xfId="2" applyFont="1" applyFill="1" applyBorder="1" applyAlignment="1" applyProtection="1">
      <alignment horizontal="center" vertical="center" wrapText="1"/>
      <protection locked="0"/>
    </xf>
    <xf numFmtId="0" fontId="12" fillId="10" borderId="34" xfId="2" applyFont="1" applyFill="1" applyBorder="1" applyAlignment="1" applyProtection="1">
      <alignment horizontal="center" vertical="center" wrapText="1"/>
      <protection locked="0"/>
    </xf>
    <xf numFmtId="0" fontId="14" fillId="9" borderId="18" xfId="2" applyFont="1" applyFill="1" applyBorder="1" applyAlignment="1" applyProtection="1">
      <alignment horizontal="center" vertical="center" wrapText="1"/>
      <protection locked="0"/>
    </xf>
    <xf numFmtId="0" fontId="14" fillId="9" borderId="0" xfId="2" applyFont="1" applyFill="1" applyBorder="1" applyAlignment="1" applyProtection="1">
      <alignment horizontal="center" vertical="center" wrapText="1"/>
      <protection locked="0"/>
    </xf>
    <xf numFmtId="0" fontId="14" fillId="9" borderId="7" xfId="2" applyFont="1" applyFill="1" applyBorder="1" applyAlignment="1" applyProtection="1">
      <alignment horizontal="center" vertical="center" wrapText="1"/>
      <protection locked="0"/>
    </xf>
    <xf numFmtId="0" fontId="14" fillId="9" borderId="19" xfId="2" applyFont="1" applyFill="1" applyBorder="1" applyAlignment="1" applyProtection="1">
      <alignment horizontal="center" vertical="center" wrapText="1"/>
      <protection locked="0"/>
    </xf>
    <xf numFmtId="0" fontId="14" fillId="9" borderId="3" xfId="2" applyFont="1" applyFill="1" applyBorder="1" applyAlignment="1" applyProtection="1">
      <alignment horizontal="center" vertical="center" wrapText="1"/>
      <protection locked="0"/>
    </xf>
    <xf numFmtId="0" fontId="14" fillId="9" borderId="20" xfId="2" applyFont="1" applyFill="1" applyBorder="1" applyAlignment="1" applyProtection="1">
      <alignment horizontal="center" vertical="center" wrapText="1"/>
      <protection locked="0"/>
    </xf>
  </cellXfs>
  <cellStyles count="11">
    <cellStyle name="Excel Built-in Normal" xfId="10" xr:uid="{01E47F9D-D57F-4E48-B5A7-398006423CB1}"/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2 2" xfId="3" xr:uid="{00000000-0005-0000-0000-000003000000}"/>
    <cellStyle name="Обычный 2 3 2" xfId="4" xr:uid="{00000000-0005-0000-0000-000004000000}"/>
    <cellStyle name="Обычный 3" xfId="9" xr:uid="{BDC226A0-59C2-4F2C-948A-C295F112203E}"/>
    <cellStyle name="Обычный 3 2" xfId="5" xr:uid="{00000000-0005-0000-0000-000005000000}"/>
    <cellStyle name="Обычный 5" xfId="6" xr:uid="{00000000-0005-0000-0000-000006000000}"/>
    <cellStyle name="Финансовый 2" xfId="7" xr:uid="{00000000-0005-0000-0000-000007000000}"/>
    <cellStyle name="Финансовый 3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view="pageBreakPreview" zoomScale="85" zoomScaleNormal="85" zoomScaleSheetLayoutView="85" workbookViewId="0">
      <selection activeCell="L19" sqref="L19"/>
    </sheetView>
  </sheetViews>
  <sheetFormatPr defaultRowHeight="14.4" outlineLevelCol="1" x14ac:dyDescent="0.3"/>
  <cols>
    <col min="1" max="1" width="3.6640625" bestFit="1" customWidth="1"/>
    <col min="2" max="2" width="30.88671875" customWidth="1"/>
    <col min="3" max="3" width="6.6640625" customWidth="1"/>
    <col min="4" max="4" width="11" customWidth="1" outlineLevel="1"/>
    <col min="5" max="6" width="13.6640625" customWidth="1" outlineLevel="1"/>
    <col min="7" max="7" width="7.88671875" customWidth="1" outlineLevel="1"/>
    <col min="8" max="9" width="10.109375" customWidth="1" outlineLevel="1"/>
    <col min="10" max="10" width="10.109375" customWidth="1"/>
    <col min="11" max="12" width="17.33203125" customWidth="1"/>
  </cols>
  <sheetData>
    <row r="1" spans="1:12" ht="21.75" customHeight="1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0.75" customHeight="1" x14ac:dyDescent="0.3">
      <c r="A2" s="28" t="s">
        <v>8</v>
      </c>
      <c r="B2" s="28"/>
      <c r="C2" s="17"/>
      <c r="D2" s="28" t="s">
        <v>49</v>
      </c>
      <c r="E2" s="28"/>
      <c r="F2" s="28"/>
      <c r="G2" s="28" t="s">
        <v>44</v>
      </c>
      <c r="H2" s="28"/>
      <c r="I2" s="28"/>
      <c r="J2" s="18" t="s">
        <v>53</v>
      </c>
      <c r="K2" s="28" t="s">
        <v>54</v>
      </c>
      <c r="L2" s="28"/>
    </row>
    <row r="3" spans="1:12" ht="37.799999999999997" x14ac:dyDescent="0.3">
      <c r="A3" s="19" t="s">
        <v>20</v>
      </c>
      <c r="B3" s="19" t="s">
        <v>3</v>
      </c>
      <c r="C3" s="19" t="s">
        <v>1</v>
      </c>
      <c r="D3" s="19" t="s">
        <v>19</v>
      </c>
      <c r="E3" s="19" t="s">
        <v>48</v>
      </c>
      <c r="F3" s="19" t="s">
        <v>47</v>
      </c>
      <c r="G3" s="19" t="s">
        <v>17</v>
      </c>
      <c r="H3" s="20" t="s">
        <v>18</v>
      </c>
      <c r="I3" s="20" t="s">
        <v>19</v>
      </c>
      <c r="J3" s="20" t="s">
        <v>52</v>
      </c>
      <c r="K3" s="21" t="s">
        <v>6</v>
      </c>
      <c r="L3" s="20" t="s">
        <v>7</v>
      </c>
    </row>
    <row r="4" spans="1:12" ht="25.2" x14ac:dyDescent="0.3">
      <c r="A4" s="22">
        <v>1</v>
      </c>
      <c r="B4" s="23" t="s">
        <v>15</v>
      </c>
      <c r="C4" s="22" t="s">
        <v>5</v>
      </c>
      <c r="D4" s="22"/>
      <c r="E4" s="24"/>
      <c r="F4" s="24"/>
      <c r="G4" s="24">
        <v>4.08</v>
      </c>
      <c r="H4" s="24"/>
      <c r="I4" s="24"/>
      <c r="J4" s="24">
        <f>SUM(D4:I4)</f>
        <v>4.08</v>
      </c>
      <c r="K4" s="24">
        <v>4050</v>
      </c>
      <c r="L4" s="24">
        <f>K4*J4</f>
        <v>16524</v>
      </c>
    </row>
    <row r="5" spans="1:12" x14ac:dyDescent="0.3">
      <c r="A5" s="22">
        <v>2</v>
      </c>
      <c r="B5" s="23" t="s">
        <v>14</v>
      </c>
      <c r="C5" s="22" t="s">
        <v>5</v>
      </c>
      <c r="D5" s="22"/>
      <c r="E5" s="24"/>
      <c r="F5" s="24"/>
      <c r="G5" s="24"/>
      <c r="H5" s="24">
        <v>118.2486</v>
      </c>
      <c r="I5" s="24"/>
      <c r="J5" s="24">
        <f t="shared" ref="J5:J16" si="0">SUM(D5:I5)</f>
        <v>118.2486</v>
      </c>
      <c r="K5" s="24">
        <v>4050</v>
      </c>
      <c r="L5" s="24">
        <f t="shared" ref="L5:L16" si="1">K5*J5</f>
        <v>478906.82999999996</v>
      </c>
    </row>
    <row r="6" spans="1:12" x14ac:dyDescent="0.3">
      <c r="A6" s="22">
        <v>3</v>
      </c>
      <c r="B6" s="23" t="s">
        <v>45</v>
      </c>
      <c r="C6" s="22" t="s">
        <v>5</v>
      </c>
      <c r="D6" s="22"/>
      <c r="E6" s="24">
        <v>532.81095000000005</v>
      </c>
      <c r="F6" s="24"/>
      <c r="G6" s="24"/>
      <c r="H6" s="24"/>
      <c r="I6" s="24"/>
      <c r="J6" s="24">
        <f t="shared" si="0"/>
        <v>532.81095000000005</v>
      </c>
      <c r="K6" s="24">
        <v>4050</v>
      </c>
      <c r="L6" s="24">
        <f t="shared" si="1"/>
        <v>2157884.3475000001</v>
      </c>
    </row>
    <row r="7" spans="1:12" x14ac:dyDescent="0.3">
      <c r="A7" s="22">
        <v>4</v>
      </c>
      <c r="B7" s="23" t="s">
        <v>45</v>
      </c>
      <c r="C7" s="22" t="s">
        <v>5</v>
      </c>
      <c r="D7" s="22"/>
      <c r="E7" s="24"/>
      <c r="F7" s="24">
        <v>252.86099999999999</v>
      </c>
      <c r="G7" s="24"/>
      <c r="H7" s="24"/>
      <c r="I7" s="24"/>
      <c r="J7" s="24">
        <f t="shared" si="0"/>
        <v>252.86099999999999</v>
      </c>
      <c r="K7" s="24">
        <v>4050</v>
      </c>
      <c r="L7" s="24">
        <f t="shared" si="1"/>
        <v>1024087.0499999999</v>
      </c>
    </row>
    <row r="8" spans="1:12" ht="25.2" x14ac:dyDescent="0.3">
      <c r="A8" s="22">
        <v>5</v>
      </c>
      <c r="B8" s="23" t="s">
        <v>51</v>
      </c>
      <c r="C8" s="22" t="s">
        <v>5</v>
      </c>
      <c r="D8" s="22">
        <v>368.86259999999999</v>
      </c>
      <c r="E8" s="24"/>
      <c r="F8" s="24"/>
      <c r="G8" s="24"/>
      <c r="H8" s="24"/>
      <c r="I8" s="24"/>
      <c r="J8" s="24">
        <f t="shared" si="0"/>
        <v>368.86259999999999</v>
      </c>
      <c r="K8" s="24">
        <v>4050</v>
      </c>
      <c r="L8" s="24">
        <f t="shared" si="1"/>
        <v>1493893.53</v>
      </c>
    </row>
    <row r="9" spans="1:12" ht="25.2" x14ac:dyDescent="0.3">
      <c r="A9" s="22">
        <v>6</v>
      </c>
      <c r="B9" s="23" t="s">
        <v>11</v>
      </c>
      <c r="C9" s="22" t="s">
        <v>5</v>
      </c>
      <c r="D9" s="22"/>
      <c r="E9" s="24"/>
      <c r="F9" s="24"/>
      <c r="G9" s="24"/>
      <c r="H9" s="24">
        <v>417.41800000000001</v>
      </c>
      <c r="I9" s="24"/>
      <c r="J9" s="24">
        <f t="shared" si="0"/>
        <v>417.41800000000001</v>
      </c>
      <c r="K9" s="24">
        <v>4400</v>
      </c>
      <c r="L9" s="24">
        <f t="shared" si="1"/>
        <v>1836639.2</v>
      </c>
    </row>
    <row r="10" spans="1:12" ht="25.2" x14ac:dyDescent="0.3">
      <c r="A10" s="22">
        <v>7</v>
      </c>
      <c r="B10" s="23" t="s">
        <v>12</v>
      </c>
      <c r="C10" s="22" t="s">
        <v>5</v>
      </c>
      <c r="D10" s="22"/>
      <c r="E10" s="24"/>
      <c r="F10" s="24"/>
      <c r="G10" s="24"/>
      <c r="H10" s="24"/>
      <c r="I10" s="24">
        <v>619.49199999999996</v>
      </c>
      <c r="J10" s="24">
        <f t="shared" si="0"/>
        <v>619.49199999999996</v>
      </c>
      <c r="K10" s="24">
        <v>4400</v>
      </c>
      <c r="L10" s="24">
        <f t="shared" si="1"/>
        <v>2725764.8</v>
      </c>
    </row>
    <row r="11" spans="1:12" ht="25.2" x14ac:dyDescent="0.3">
      <c r="A11" s="22">
        <v>8</v>
      </c>
      <c r="B11" s="23" t="s">
        <v>11</v>
      </c>
      <c r="C11" s="22" t="s">
        <v>5</v>
      </c>
      <c r="D11" s="22"/>
      <c r="E11" s="24"/>
      <c r="F11" s="24"/>
      <c r="G11" s="24"/>
      <c r="H11" s="24"/>
      <c r="I11" s="24">
        <v>229.4</v>
      </c>
      <c r="J11" s="24">
        <f t="shared" si="0"/>
        <v>229.4</v>
      </c>
      <c r="K11" s="24">
        <v>4400</v>
      </c>
      <c r="L11" s="24">
        <f t="shared" si="1"/>
        <v>1009360</v>
      </c>
    </row>
    <row r="12" spans="1:12" ht="25.2" x14ac:dyDescent="0.3">
      <c r="A12" s="22">
        <v>9</v>
      </c>
      <c r="B12" s="23" t="s">
        <v>11</v>
      </c>
      <c r="C12" s="22" t="s">
        <v>5</v>
      </c>
      <c r="D12" s="22"/>
      <c r="E12" s="24">
        <v>2510.498</v>
      </c>
      <c r="F12" s="24"/>
      <c r="G12" s="24"/>
      <c r="H12" s="24"/>
      <c r="I12" s="24"/>
      <c r="J12" s="24">
        <f t="shared" si="0"/>
        <v>2510.498</v>
      </c>
      <c r="K12" s="24">
        <v>4400</v>
      </c>
      <c r="L12" s="24">
        <f t="shared" si="1"/>
        <v>11046191.200000001</v>
      </c>
    </row>
    <row r="13" spans="1:12" ht="25.2" x14ac:dyDescent="0.3">
      <c r="A13" s="22">
        <v>10</v>
      </c>
      <c r="B13" s="23" t="s">
        <v>50</v>
      </c>
      <c r="C13" s="22" t="s">
        <v>5</v>
      </c>
      <c r="D13" s="22"/>
      <c r="E13" s="24"/>
      <c r="F13" s="24">
        <v>631.26</v>
      </c>
      <c r="G13" s="24"/>
      <c r="H13" s="24"/>
      <c r="I13" s="24"/>
      <c r="J13" s="24">
        <f t="shared" si="0"/>
        <v>631.26</v>
      </c>
      <c r="K13" s="24">
        <v>4400</v>
      </c>
      <c r="L13" s="24">
        <f t="shared" si="1"/>
        <v>2777544</v>
      </c>
    </row>
    <row r="14" spans="1:12" ht="25.2" x14ac:dyDescent="0.3">
      <c r="A14" s="22">
        <v>11</v>
      </c>
      <c r="B14" s="23" t="s">
        <v>50</v>
      </c>
      <c r="C14" s="22" t="s">
        <v>5</v>
      </c>
      <c r="D14" s="24">
        <v>2428.11</v>
      </c>
      <c r="E14" s="24"/>
      <c r="F14" s="24"/>
      <c r="G14" s="24"/>
      <c r="H14" s="24"/>
      <c r="I14" s="24"/>
      <c r="J14" s="24">
        <f t="shared" si="0"/>
        <v>2428.11</v>
      </c>
      <c r="K14" s="24">
        <v>4400</v>
      </c>
      <c r="L14" s="24">
        <f t="shared" si="1"/>
        <v>10683684</v>
      </c>
    </row>
    <row r="15" spans="1:12" ht="25.2" x14ac:dyDescent="0.3">
      <c r="A15" s="22">
        <v>12</v>
      </c>
      <c r="B15" s="23" t="s">
        <v>13</v>
      </c>
      <c r="C15" s="22" t="s">
        <v>5</v>
      </c>
      <c r="D15" s="22"/>
      <c r="E15" s="24"/>
      <c r="F15" s="24"/>
      <c r="G15" s="24"/>
      <c r="H15" s="24"/>
      <c r="I15" s="24">
        <v>1009.653</v>
      </c>
      <c r="J15" s="24">
        <f t="shared" si="0"/>
        <v>1009.653</v>
      </c>
      <c r="K15" s="24">
        <v>4400</v>
      </c>
      <c r="L15" s="24">
        <f t="shared" si="1"/>
        <v>4442473.2</v>
      </c>
    </row>
    <row r="16" spans="1:12" x14ac:dyDescent="0.3">
      <c r="A16" s="22">
        <v>13</v>
      </c>
      <c r="B16" s="23" t="s">
        <v>16</v>
      </c>
      <c r="C16" s="22" t="s">
        <v>5</v>
      </c>
      <c r="D16" s="22"/>
      <c r="E16" s="24"/>
      <c r="F16" s="24"/>
      <c r="G16" s="24">
        <v>58.610999999999997</v>
      </c>
      <c r="H16" s="24"/>
      <c r="I16" s="24"/>
      <c r="J16" s="24">
        <f t="shared" si="0"/>
        <v>58.610999999999997</v>
      </c>
      <c r="K16" s="24">
        <v>4400</v>
      </c>
      <c r="L16" s="24">
        <f t="shared" si="1"/>
        <v>257888.4</v>
      </c>
    </row>
    <row r="17" spans="1:12" x14ac:dyDescent="0.3">
      <c r="A17" s="22">
        <v>14</v>
      </c>
      <c r="B17" s="23" t="s">
        <v>9</v>
      </c>
      <c r="C17" s="22"/>
      <c r="D17" s="22"/>
      <c r="E17" s="24"/>
      <c r="F17" s="24"/>
      <c r="G17" s="24"/>
      <c r="H17" s="24"/>
      <c r="I17" s="24"/>
      <c r="J17" s="24"/>
      <c r="K17" s="24"/>
      <c r="L17" s="24"/>
    </row>
    <row r="18" spans="1:12" x14ac:dyDescent="0.3">
      <c r="A18" s="22">
        <v>15</v>
      </c>
      <c r="B18" s="23" t="s">
        <v>10</v>
      </c>
      <c r="C18" s="22"/>
      <c r="D18" s="22"/>
      <c r="E18" s="22"/>
      <c r="F18" s="22"/>
      <c r="G18" s="22"/>
      <c r="H18" s="22"/>
      <c r="I18" s="22"/>
      <c r="J18" s="22"/>
      <c r="K18" s="24"/>
      <c r="L18" s="24"/>
    </row>
    <row r="19" spans="1:12" x14ac:dyDescent="0.3">
      <c r="A19" s="26" t="s">
        <v>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5">
        <f>SUM(L4:L18)</f>
        <v>39950840.557500005</v>
      </c>
    </row>
    <row r="20" spans="1:12" x14ac:dyDescent="0.3">
      <c r="A20" s="27" t="s">
        <v>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16">
        <f>L19*20/120</f>
        <v>6658473.4262500005</v>
      </c>
    </row>
  </sheetData>
  <mergeCells count="7">
    <mergeCell ref="A1:L1"/>
    <mergeCell ref="K2:L2"/>
    <mergeCell ref="A19:K19"/>
    <mergeCell ref="A20:K20"/>
    <mergeCell ref="G2:I2"/>
    <mergeCell ref="A2:B2"/>
    <mergeCell ref="D2:F2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3AA00-4643-4E97-AE2D-3B4B963D0263}">
  <dimension ref="A1:AE12"/>
  <sheetViews>
    <sheetView workbookViewId="0">
      <selection activeCell="L20" sqref="L20"/>
    </sheetView>
  </sheetViews>
  <sheetFormatPr defaultRowHeight="14.4" x14ac:dyDescent="0.3"/>
  <cols>
    <col min="1" max="1" width="3" customWidth="1"/>
    <col min="2" max="2" width="24.88671875" bestFit="1" customWidth="1"/>
    <col min="3" max="3" width="6.5546875" bestFit="1" customWidth="1"/>
    <col min="4" max="6" width="4.33203125" customWidth="1"/>
    <col min="7" max="31" width="4" bestFit="1" customWidth="1"/>
  </cols>
  <sheetData>
    <row r="1" spans="1:31" x14ac:dyDescent="0.3">
      <c r="A1" s="39" t="s">
        <v>20</v>
      </c>
      <c r="B1" s="42" t="s">
        <v>43</v>
      </c>
      <c r="C1" s="45" t="s">
        <v>40</v>
      </c>
      <c r="D1" s="31" t="s">
        <v>41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47"/>
      <c r="T1" s="48" t="s">
        <v>21</v>
      </c>
      <c r="U1" s="31"/>
      <c r="V1" s="31"/>
      <c r="W1" s="31"/>
      <c r="X1" s="31"/>
      <c r="Y1" s="31"/>
      <c r="Z1" s="31"/>
      <c r="AA1" s="31"/>
      <c r="AB1" s="31"/>
      <c r="AC1" s="31"/>
      <c r="AD1" s="31"/>
      <c r="AE1" s="32"/>
    </row>
    <row r="2" spans="1:31" x14ac:dyDescent="0.3">
      <c r="A2" s="40"/>
      <c r="B2" s="43"/>
      <c r="C2" s="46"/>
      <c r="D2" s="30" t="s">
        <v>22</v>
      </c>
      <c r="E2" s="31"/>
      <c r="F2" s="31"/>
      <c r="G2" s="32"/>
      <c r="H2" s="30" t="s">
        <v>23</v>
      </c>
      <c r="I2" s="31"/>
      <c r="J2" s="31"/>
      <c r="K2" s="32"/>
      <c r="L2" s="30" t="s">
        <v>24</v>
      </c>
      <c r="M2" s="31"/>
      <c r="N2" s="31"/>
      <c r="O2" s="32"/>
      <c r="P2" s="30" t="s">
        <v>25</v>
      </c>
      <c r="Q2" s="31"/>
      <c r="R2" s="31"/>
      <c r="S2" s="32"/>
      <c r="T2" s="30" t="s">
        <v>26</v>
      </c>
      <c r="U2" s="31"/>
      <c r="V2" s="31"/>
      <c r="W2" s="32"/>
      <c r="X2" s="30" t="s">
        <v>27</v>
      </c>
      <c r="Y2" s="31"/>
      <c r="Z2" s="31"/>
      <c r="AA2" s="32"/>
      <c r="AB2" s="30" t="s">
        <v>42</v>
      </c>
      <c r="AC2" s="31"/>
      <c r="AD2" s="31"/>
      <c r="AE2" s="32"/>
    </row>
    <row r="3" spans="1:31" x14ac:dyDescent="0.3">
      <c r="A3" s="41"/>
      <c r="B3" s="44"/>
      <c r="C3" s="1" t="s">
        <v>5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28</v>
      </c>
      <c r="I3" s="2" t="s">
        <v>29</v>
      </c>
      <c r="J3" s="2" t="s">
        <v>30</v>
      </c>
      <c r="K3" s="2" t="s">
        <v>31</v>
      </c>
      <c r="L3" s="2" t="s">
        <v>28</v>
      </c>
      <c r="M3" s="2" t="s">
        <v>29</v>
      </c>
      <c r="N3" s="2" t="s">
        <v>30</v>
      </c>
      <c r="O3" s="2" t="s">
        <v>31</v>
      </c>
      <c r="P3" s="2" t="s">
        <v>28</v>
      </c>
      <c r="Q3" s="2" t="s">
        <v>29</v>
      </c>
      <c r="R3" s="2" t="s">
        <v>30</v>
      </c>
      <c r="S3" s="2" t="s">
        <v>31</v>
      </c>
      <c r="T3" s="2" t="s">
        <v>28</v>
      </c>
      <c r="U3" s="2" t="s">
        <v>29</v>
      </c>
      <c r="V3" s="2" t="s">
        <v>30</v>
      </c>
      <c r="W3" s="2" t="s">
        <v>31</v>
      </c>
      <c r="X3" s="2" t="s">
        <v>28</v>
      </c>
      <c r="Y3" s="2" t="s">
        <v>29</v>
      </c>
      <c r="Z3" s="2" t="s">
        <v>30</v>
      </c>
      <c r="AA3" s="2" t="s">
        <v>31</v>
      </c>
      <c r="AB3" s="2" t="s">
        <v>28</v>
      </c>
      <c r="AC3" s="2" t="s">
        <v>29</v>
      </c>
      <c r="AD3" s="2" t="s">
        <v>30</v>
      </c>
      <c r="AE3" s="2" t="s">
        <v>31</v>
      </c>
    </row>
    <row r="4" spans="1:31" x14ac:dyDescent="0.3">
      <c r="A4" s="33" t="s">
        <v>32</v>
      </c>
      <c r="B4" s="34"/>
      <c r="C4" s="35"/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1"/>
    </row>
    <row r="5" spans="1:31" ht="15" customHeight="1" x14ac:dyDescent="0.3">
      <c r="A5" s="14" t="s">
        <v>28</v>
      </c>
      <c r="B5" s="3" t="s">
        <v>33</v>
      </c>
      <c r="C5" s="4">
        <v>540</v>
      </c>
      <c r="D5" s="5"/>
      <c r="E5" s="5"/>
      <c r="F5" s="6">
        <v>150</v>
      </c>
      <c r="G5" s="6">
        <v>130</v>
      </c>
      <c r="H5" s="6">
        <v>130</v>
      </c>
      <c r="I5" s="6">
        <v>130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8"/>
      <c r="AC5" s="9"/>
      <c r="AD5" s="9"/>
      <c r="AE5" s="10"/>
    </row>
    <row r="6" spans="1:31" x14ac:dyDescent="0.3">
      <c r="A6" s="14" t="s">
        <v>29</v>
      </c>
      <c r="B6" s="3" t="s">
        <v>34</v>
      </c>
      <c r="C6" s="4">
        <v>1900</v>
      </c>
      <c r="D6" s="5"/>
      <c r="E6" s="5"/>
      <c r="F6" s="5"/>
      <c r="G6" s="5"/>
      <c r="H6" s="5"/>
      <c r="I6" s="6">
        <v>120</v>
      </c>
      <c r="J6" s="6">
        <v>120</v>
      </c>
      <c r="K6" s="6">
        <v>120</v>
      </c>
      <c r="L6" s="6">
        <v>120</v>
      </c>
      <c r="M6" s="6">
        <v>120</v>
      </c>
      <c r="N6" s="6">
        <v>120</v>
      </c>
      <c r="O6" s="6">
        <v>120</v>
      </c>
      <c r="P6" s="6">
        <v>120</v>
      </c>
      <c r="Q6" s="6">
        <v>120</v>
      </c>
      <c r="R6" s="6">
        <v>120</v>
      </c>
      <c r="S6" s="6">
        <v>120</v>
      </c>
      <c r="T6" s="6">
        <v>120</v>
      </c>
      <c r="U6" s="6">
        <v>120</v>
      </c>
      <c r="V6" s="6">
        <v>120</v>
      </c>
      <c r="W6" s="6">
        <v>120</v>
      </c>
      <c r="X6" s="6">
        <v>100</v>
      </c>
      <c r="Y6" s="5"/>
      <c r="Z6" s="5"/>
      <c r="AA6" s="5"/>
      <c r="AB6" s="11"/>
      <c r="AC6" s="12"/>
      <c r="AD6" s="12"/>
      <c r="AE6" s="13"/>
    </row>
    <row r="7" spans="1:31" x14ac:dyDescent="0.3">
      <c r="A7" s="33" t="s">
        <v>35</v>
      </c>
      <c r="B7" s="34"/>
      <c r="C7" s="35"/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1"/>
    </row>
    <row r="8" spans="1:31" x14ac:dyDescent="0.3">
      <c r="A8" s="14" t="s">
        <v>28</v>
      </c>
      <c r="B8" s="3" t="s">
        <v>36</v>
      </c>
      <c r="C8" s="4">
        <v>3000</v>
      </c>
      <c r="D8" s="5"/>
      <c r="E8" s="5"/>
      <c r="F8" s="5"/>
      <c r="G8" s="5"/>
      <c r="H8" s="6">
        <v>200</v>
      </c>
      <c r="I8" s="6">
        <v>200</v>
      </c>
      <c r="J8" s="6">
        <v>200</v>
      </c>
      <c r="K8" s="6">
        <v>200</v>
      </c>
      <c r="L8" s="6">
        <v>200</v>
      </c>
      <c r="M8" s="6">
        <v>200</v>
      </c>
      <c r="N8" s="6">
        <v>200</v>
      </c>
      <c r="O8" s="6">
        <v>200</v>
      </c>
      <c r="P8" s="6">
        <v>200</v>
      </c>
      <c r="Q8" s="6">
        <v>200</v>
      </c>
      <c r="R8" s="6">
        <v>200</v>
      </c>
      <c r="S8" s="6">
        <v>200</v>
      </c>
      <c r="T8" s="6">
        <v>200</v>
      </c>
      <c r="U8" s="6">
        <v>200</v>
      </c>
      <c r="V8" s="6">
        <v>200</v>
      </c>
      <c r="W8" s="5"/>
      <c r="X8" s="5"/>
      <c r="Y8" s="5"/>
      <c r="Z8" s="5"/>
      <c r="AA8" s="5"/>
      <c r="AB8" s="58" t="s">
        <v>46</v>
      </c>
      <c r="AC8" s="59"/>
      <c r="AD8" s="59"/>
      <c r="AE8" s="60"/>
    </row>
    <row r="9" spans="1:31" x14ac:dyDescent="0.3">
      <c r="A9" s="15" t="s">
        <v>29</v>
      </c>
      <c r="B9" s="3" t="s">
        <v>37</v>
      </c>
      <c r="C9" s="4">
        <v>860</v>
      </c>
      <c r="D9" s="5"/>
      <c r="E9" s="5"/>
      <c r="F9" s="5"/>
      <c r="G9" s="5"/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6">
        <v>80</v>
      </c>
      <c r="N9" s="6">
        <v>80</v>
      </c>
      <c r="O9" s="6">
        <v>80</v>
      </c>
      <c r="P9" s="6">
        <v>80</v>
      </c>
      <c r="Q9" s="6">
        <v>80</v>
      </c>
      <c r="R9" s="6">
        <v>60</v>
      </c>
      <c r="S9" s="5"/>
      <c r="T9" s="5"/>
      <c r="U9" s="5"/>
      <c r="V9" s="5"/>
      <c r="W9" s="5"/>
      <c r="X9" s="5"/>
      <c r="Y9" s="5"/>
      <c r="Z9" s="5"/>
      <c r="AA9" s="5"/>
      <c r="AB9" s="61"/>
      <c r="AC9" s="62"/>
      <c r="AD9" s="62"/>
      <c r="AE9" s="63"/>
    </row>
    <row r="10" spans="1:31" x14ac:dyDescent="0.3">
      <c r="A10" s="14" t="s">
        <v>30</v>
      </c>
      <c r="B10" s="3" t="s">
        <v>34</v>
      </c>
      <c r="C10" s="4">
        <v>10000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>
        <v>100</v>
      </c>
      <c r="X10" s="6">
        <v>100</v>
      </c>
      <c r="Y10" s="6">
        <v>200</v>
      </c>
      <c r="Z10" s="6">
        <v>400</v>
      </c>
      <c r="AA10" s="6">
        <v>400</v>
      </c>
      <c r="AB10" s="6">
        <v>400</v>
      </c>
      <c r="AC10" s="6">
        <v>400</v>
      </c>
      <c r="AD10" s="6">
        <v>400</v>
      </c>
      <c r="AE10" s="6">
        <v>400</v>
      </c>
    </row>
    <row r="11" spans="1:31" x14ac:dyDescent="0.3">
      <c r="A11" s="52" t="s">
        <v>38</v>
      </c>
      <c r="B11" s="53"/>
      <c r="C11" s="54"/>
      <c r="D11" s="7">
        <f t="shared" ref="D11:AE11" si="0">SUM(D5:D10)</f>
        <v>0</v>
      </c>
      <c r="E11" s="7">
        <f t="shared" si="0"/>
        <v>0</v>
      </c>
      <c r="F11" s="7">
        <f t="shared" si="0"/>
        <v>150</v>
      </c>
      <c r="G11" s="7">
        <f t="shared" si="0"/>
        <v>130</v>
      </c>
      <c r="H11" s="7">
        <f t="shared" si="0"/>
        <v>410</v>
      </c>
      <c r="I11" s="7">
        <f t="shared" si="0"/>
        <v>530</v>
      </c>
      <c r="J11" s="7">
        <f t="shared" si="0"/>
        <v>400</v>
      </c>
      <c r="K11" s="7">
        <f t="shared" si="0"/>
        <v>400</v>
      </c>
      <c r="L11" s="7">
        <f t="shared" si="0"/>
        <v>400</v>
      </c>
      <c r="M11" s="7">
        <f t="shared" si="0"/>
        <v>400</v>
      </c>
      <c r="N11" s="7">
        <f t="shared" si="0"/>
        <v>400</v>
      </c>
      <c r="O11" s="7">
        <f t="shared" si="0"/>
        <v>400</v>
      </c>
      <c r="P11" s="7">
        <f t="shared" si="0"/>
        <v>400</v>
      </c>
      <c r="Q11" s="7">
        <f t="shared" si="0"/>
        <v>400</v>
      </c>
      <c r="R11" s="7">
        <f t="shared" si="0"/>
        <v>380</v>
      </c>
      <c r="S11" s="7">
        <f t="shared" si="0"/>
        <v>320</v>
      </c>
      <c r="T11" s="7">
        <f t="shared" si="0"/>
        <v>320</v>
      </c>
      <c r="U11" s="7">
        <f t="shared" si="0"/>
        <v>320</v>
      </c>
      <c r="V11" s="7">
        <f t="shared" si="0"/>
        <v>320</v>
      </c>
      <c r="W11" s="7">
        <f t="shared" si="0"/>
        <v>220</v>
      </c>
      <c r="X11" s="7">
        <f t="shared" si="0"/>
        <v>200</v>
      </c>
      <c r="Y11" s="7">
        <f t="shared" si="0"/>
        <v>200</v>
      </c>
      <c r="Z11" s="7">
        <f t="shared" si="0"/>
        <v>400</v>
      </c>
      <c r="AA11" s="7">
        <f t="shared" si="0"/>
        <v>400</v>
      </c>
      <c r="AB11" s="7">
        <f t="shared" si="0"/>
        <v>400</v>
      </c>
      <c r="AC11" s="7">
        <f t="shared" si="0"/>
        <v>400</v>
      </c>
      <c r="AD11" s="7">
        <f t="shared" si="0"/>
        <v>400</v>
      </c>
      <c r="AE11" s="7">
        <f t="shared" si="0"/>
        <v>400</v>
      </c>
    </row>
    <row r="12" spans="1:31" x14ac:dyDescent="0.3">
      <c r="A12" s="55" t="s">
        <v>39</v>
      </c>
      <c r="B12" s="56"/>
      <c r="C12" s="57"/>
      <c r="D12" s="36">
        <f t="shared" ref="D12" si="1">SUM(D11:G11)</f>
        <v>280</v>
      </c>
      <c r="E12" s="37"/>
      <c r="F12" s="37"/>
      <c r="G12" s="38"/>
      <c r="H12" s="36">
        <f t="shared" ref="H12" si="2">SUM(H11:K11)</f>
        <v>1740</v>
      </c>
      <c r="I12" s="37"/>
      <c r="J12" s="37"/>
      <c r="K12" s="38"/>
      <c r="L12" s="36">
        <f t="shared" ref="L12" si="3">SUM(L11:O11)</f>
        <v>1600</v>
      </c>
      <c r="M12" s="37"/>
      <c r="N12" s="37"/>
      <c r="O12" s="38"/>
      <c r="P12" s="36">
        <f t="shared" ref="P12" si="4">SUM(P11:S11)</f>
        <v>1500</v>
      </c>
      <c r="Q12" s="37"/>
      <c r="R12" s="37"/>
      <c r="S12" s="38"/>
      <c r="T12" s="36">
        <f t="shared" ref="T12" si="5">SUM(T11:W11)</f>
        <v>1180</v>
      </c>
      <c r="U12" s="37"/>
      <c r="V12" s="37"/>
      <c r="W12" s="38"/>
      <c r="X12" s="36">
        <f t="shared" ref="X12" si="6">SUM(X11:AA11)</f>
        <v>1200</v>
      </c>
      <c r="Y12" s="37"/>
      <c r="Z12" s="37"/>
      <c r="AA12" s="38"/>
      <c r="AB12" s="36">
        <f t="shared" ref="AB12" si="7">SUM(AB11:AE11)</f>
        <v>1600</v>
      </c>
      <c r="AC12" s="37"/>
      <c r="AD12" s="37"/>
      <c r="AE12" s="38"/>
    </row>
  </sheetData>
  <mergeCells count="26">
    <mergeCell ref="P12:S12"/>
    <mergeCell ref="T12:W12"/>
    <mergeCell ref="A1:A3"/>
    <mergeCell ref="B1:B3"/>
    <mergeCell ref="C1:C2"/>
    <mergeCell ref="D1:S1"/>
    <mergeCell ref="T1:AE1"/>
    <mergeCell ref="D2:G2"/>
    <mergeCell ref="H2:K2"/>
    <mergeCell ref="D4:AE4"/>
    <mergeCell ref="X12:AA12"/>
    <mergeCell ref="AB12:AE12"/>
    <mergeCell ref="A11:C11"/>
    <mergeCell ref="A12:C12"/>
    <mergeCell ref="AB8:AE9"/>
    <mergeCell ref="D7:AE7"/>
    <mergeCell ref="A4:C4"/>
    <mergeCell ref="A7:C7"/>
    <mergeCell ref="D12:G12"/>
    <mergeCell ref="H12:K12"/>
    <mergeCell ref="L12:O12"/>
    <mergeCell ref="L2:O2"/>
    <mergeCell ref="P2:S2"/>
    <mergeCell ref="T2:W2"/>
    <mergeCell ref="X2:AA2"/>
    <mergeCell ref="AB2:A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 </vt:lpstr>
      <vt:lpstr>График поставок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Регина Р. Миргазиева</dc:creator>
  <cp:lastModifiedBy>Любовь</cp:lastModifiedBy>
  <dcterms:created xsi:type="dcterms:W3CDTF">2020-04-14T04:18:10Z</dcterms:created>
  <dcterms:modified xsi:type="dcterms:W3CDTF">2021-09-14T08:18:42Z</dcterms:modified>
</cp:coreProperties>
</file>