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1"/>
  </bookViews>
  <sheets>
    <sheet name="Работа" sheetId="1" r:id="rId1"/>
    <sheet name="Материалы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2" i="2"/>
  <c r="H73" i="2"/>
  <c r="H74" i="2"/>
  <c r="H75" i="2"/>
  <c r="H76" i="2"/>
  <c r="H77" i="2"/>
  <c r="H8" i="2"/>
  <c r="E77" i="2" l="1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9" i="2"/>
  <c r="E8" i="2"/>
  <c r="E78" i="1"/>
  <c r="E76" i="1"/>
  <c r="E75" i="1"/>
  <c r="E74" i="1"/>
  <c r="E73" i="1"/>
  <c r="E72" i="1"/>
  <c r="E71" i="1"/>
  <c r="E70" i="1"/>
  <c r="E69" i="1"/>
  <c r="E68" i="1"/>
  <c r="E60" i="1"/>
  <c r="E61" i="1"/>
  <c r="E62" i="1"/>
  <c r="E63" i="1"/>
  <c r="E64" i="1"/>
  <c r="E65" i="1"/>
  <c r="E67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7" i="1"/>
  <c r="E8" i="1"/>
  <c r="E9" i="1"/>
  <c r="E10" i="1"/>
  <c r="E11" i="1"/>
  <c r="E12" i="1"/>
  <c r="E13" i="1"/>
  <c r="E14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40" i="1"/>
  <c r="E41" i="1"/>
  <c r="E42" i="1"/>
  <c r="E43" i="1"/>
  <c r="E6" i="1"/>
</calcChain>
</file>

<file path=xl/sharedStrings.xml><?xml version="1.0" encoding="utf-8"?>
<sst xmlns="http://schemas.openxmlformats.org/spreadsheetml/2006/main" count="293" uniqueCount="151">
  <si>
    <t xml:space="preserve">Выполнение комплекса ремонтных работ в Стоматологической поликлинике № 9 </t>
  </si>
  <si>
    <t>№</t>
  </si>
  <si>
    <t>Наименование</t>
  </si>
  <si>
    <t>Ед.изм.</t>
  </si>
  <si>
    <t xml:space="preserve">Кол-во </t>
  </si>
  <si>
    <t>Стоим.</t>
  </si>
  <si>
    <t>Цена б/ндс</t>
  </si>
  <si>
    <t>Демонтажные работы</t>
  </si>
  <si>
    <t>м2</t>
  </si>
  <si>
    <t>Разборка покрытий на цементном растворе из плиток бетонных, цементных или мозаичных</t>
  </si>
  <si>
    <t>Разборка фундаментов бетонных</t>
  </si>
  <si>
    <t>м3</t>
  </si>
  <si>
    <t>Разборка кирпичных перегородок</t>
  </si>
  <si>
    <t>Разборка деревянных заполнений проемов дверных, воротных</t>
  </si>
  <si>
    <t>Демонтаж алюминиевых витражей с установкой нащельников и сливов</t>
  </si>
  <si>
    <t>Демонтаж конструкций дверей и люков</t>
  </si>
  <si>
    <t>т</t>
  </si>
  <si>
    <t>Разборка покрытий из керамических плиток</t>
  </si>
  <si>
    <t>м</t>
  </si>
  <si>
    <t>Разборка облицовки стен из керамических глазурованных плиток</t>
  </si>
  <si>
    <t>Разборка деревянных заполнений проемов оконных без подоконных досок</t>
  </si>
  <si>
    <t>Монтажные работы</t>
  </si>
  <si>
    <t>Устройство покрытий из плит гранитных, при количестве плит на 1 м2 до 10 шт.</t>
  </si>
  <si>
    <t>Плиты облицовочные гранитные пиленые, толщина 40 мм, месторождения: Капустинское, Емельяновское, Покостовское</t>
  </si>
  <si>
    <t>Укладка наземных тактильных плит (указателей) на слой сухой цементно-песчаной смеси вручную, плитка размером 500х500х100 (80) мм</t>
  </si>
  <si>
    <t>шт</t>
  </si>
  <si>
    <t>Плиты бетонные тротуарные тактильные, толщина 80 мм, цвет серый</t>
  </si>
  <si>
    <t>Установка металлических ограждений без поручня</t>
  </si>
  <si>
    <t>ПОГ.М</t>
  </si>
  <si>
    <t>Устройство перегородок из гипсокартонных листов (ГКЛ) с одинарным металлическим каркасом и двухслойной обшивкой с обеих сторон (С 112) глухих</t>
  </si>
  <si>
    <t>Лист гипсокартонный влагостойкий с ПЛУК/УК, размер 2500х1200х12,5 мм</t>
  </si>
  <si>
    <t>Установка блоков в наружных и внутренних дверных проемах в каменных стенах площадь проема до 3 м2</t>
  </si>
  <si>
    <r>
      <t xml:space="preserve">Блоки дверные деревянные </t>
    </r>
    <r>
      <rPr>
        <b/>
        <sz val="11"/>
        <color rgb="FFFF0000"/>
        <rFont val="Calibri"/>
        <family val="2"/>
        <charset val="204"/>
        <scheme val="minor"/>
      </rPr>
      <t>Не учтены</t>
    </r>
  </si>
  <si>
    <t>Установка противопожарных металлических двупольных дверных блоков</t>
  </si>
  <si>
    <t>Блоки дверные металлические противопожарные, шлюзовые, остекленные антивандальным стек., с заполнением минеральной ватой, окраш. порошковыми красками, ДПМ-02/30 тип ДШМ 21-12, полуторапольные, размеры 1160х2090 мм, с замком, без доводчика</t>
  </si>
  <si>
    <t>Установка устройства экстренного открывания металлических противопожарных дверей</t>
  </si>
  <si>
    <t>комп</t>
  </si>
  <si>
    <t>Устройство экстренного открывания дверей накладного типа "Антипаника" в комплекте: устройство для аварийного выхода - 1 шт., штанга - 1 шт., наружное устройство доступа - 1 шт.</t>
  </si>
  <si>
    <t>КОМПЛЕКТ</t>
  </si>
  <si>
    <t>Устройство покрытий из плит гранитных, при количестве плит на 1 м2 до 3 шт.</t>
  </si>
  <si>
    <t xml:space="preserve">м </t>
  </si>
  <si>
    <t>ПМ</t>
  </si>
  <si>
    <r>
      <t>Ограждения из нержавеющей стали лестниц</t>
    </r>
    <r>
      <rPr>
        <i/>
        <sz val="10"/>
        <rFont val="Arial"/>
        <family val="2"/>
        <charset val="204"/>
      </rPr>
      <t xml:space="preserve">
</t>
    </r>
  </si>
  <si>
    <t>Простая штукатурка поверхностей стен по камню и бетону известковым раствором</t>
  </si>
  <si>
    <t>Гладкая облицовка стен (без карнизных, плинтусных и угловых плиток) на клее из сухих смесей по дереву и гипсовым плитам</t>
  </si>
  <si>
    <t>Плитки керамические, типа керамогранит, неполированные, размер 30х30 см, толщина 8 мм, цвет: светло-серый, серый, светло-зеленый, бежевый</t>
  </si>
  <si>
    <t>Устройство полов из керамических крупноразмерных плиток типа керамогранит на клее из сухих смесей толщиной слоя 4 мм с затиркой швов</t>
  </si>
  <si>
    <t>Установка поручней из коррозионностойкой стали на лестничных маршах</t>
  </si>
  <si>
    <t>Трубы бесшовные холоднодеформированные из коррозионностойкой стали, ГОСТ 9941-81, наружный диаметр 57 мм, толщина стенки 2 мм</t>
  </si>
  <si>
    <t>Кронштейны из нержавеющей стали диаметр 14 мм в стену под поручень</t>
  </si>
  <si>
    <t>шт.</t>
  </si>
  <si>
    <t>Окрашивание ранее окрашенных поверхностей потолков водоэмульсионными составами, ранее окрашенных водоэмульсионной краской с расчисткой старой краски более 35 %</t>
  </si>
  <si>
    <t>Установка алюминиевых оконных блоков</t>
  </si>
  <si>
    <t>Устройство покрытий из рулонного линолеума на тканевой основе</t>
  </si>
  <si>
    <t>Окна для общественных, промышленных и жилых зданий и сооружений с распашной створкой, марка ОАР 18-12 Р-1В, размеры 1780х1180 мм, масса алюминия 37,79 кг, поверхность анодирования 16,44 м2, площадь 2,1 м2</t>
  </si>
  <si>
    <t>Конструктивные решения</t>
  </si>
  <si>
    <t>Разработка грунта вручную в траншеях глубиной до 2 м без креплений с откосами группа грунтов 1-3</t>
  </si>
  <si>
    <t>Устройство песчаного основания под фундаменты</t>
  </si>
  <si>
    <t>Песок для строительных работ 1 класса, крупный</t>
  </si>
  <si>
    <t>Устройство бетонной подготовки</t>
  </si>
  <si>
    <t>Смеси бетонные, БСГ, песчаного бетона, класс прочности В7,5 (М100); П1, F50, W2</t>
  </si>
  <si>
    <t>Оклеечная горизонтальная гидроизоляция стен, фундаментов в 2 слоя</t>
  </si>
  <si>
    <t>Материал рулонный кровельный гидроизоляционный битумно-полимерный, тип ЭПП-4,0, гибкость -15°С, разрывная сила в продольном/поперечном направлении не менее 600/600 Н, для устройства нижнего слоя гидроизоляции</t>
  </si>
  <si>
    <t>Мастика битумно-масляная клеящая, гидроизоляционная, герметизирующая, морозостойкая, горячего применения, диапазон температур применения от -25 до +40°С, для изоляции кабелей, защиты конструкций от блуждающих токов, заливки соединительных, осветительных и концевых муфт, защиты от коррозии подземных металлических коммуникаций</t>
  </si>
  <si>
    <t>Устройство цементно-песчаных стяжек из жесткого раствора толщиной 50 мм</t>
  </si>
  <si>
    <t>Фиброволокно полипропиленовое строительное для армирования стяжки</t>
  </si>
  <si>
    <t>кг</t>
  </si>
  <si>
    <t>Устройство фундаментных плит железобетонных плоских (лестница)</t>
  </si>
  <si>
    <t>Смеси бетонные, БСГ, тяжелого бетона на гранитном щебне, класс прочности В20 (М250); П3, фракция 5-20, F100, W2</t>
  </si>
  <si>
    <t>Монтаж алюминиевых витражей с установкой нащельников и сливов</t>
  </si>
  <si>
    <t>Витражи для общественных, производственных и жилых зданий одинарные неоткрываемые с декоративным заполнением В-15, размеры 1446х2755 мм, масса алюминия 18,5 кг, поверхность анодирования 7,71 м2</t>
  </si>
  <si>
    <t>Установка блоков из ПВХ-профилей в наружных и внутренних дверных проемах в каменных стенах площадью проема до 3 м2</t>
  </si>
  <si>
    <t>Блок дверной балконный для маломобильных групп населения из пятикамерных ПВХ профилей толщиной 76 мм, с усиленным армированием, одинарный, с наружной ламинацией, с импостом, с одним распашным и одним неоткрывающимся полотном, двухкамерным стеклопакетом (6х14хИ4х14хИ4), с вентиляционным клапаном и фурнитурой, площадь более 2 м2</t>
  </si>
  <si>
    <t>Система связи</t>
  </si>
  <si>
    <t>Аппаратура настенного типа, звонок</t>
  </si>
  <si>
    <t>1  ШТ.</t>
  </si>
  <si>
    <t>Громкоговоритель или звуковая колонка в помещении</t>
  </si>
  <si>
    <t>Светильники для ламп накаливания, световые настенные указатели</t>
  </si>
  <si>
    <t>Отдельно устанавливаемые преобразователь или блок питания</t>
  </si>
  <si>
    <t>Блоки питания БП-2</t>
  </si>
  <si>
    <t>ШТ</t>
  </si>
  <si>
    <t>Сигнализация вызывная, пульт или табло с количеством сигналов до 5</t>
  </si>
  <si>
    <t>Приборы и устройства сигнализарующие объектовые, прибор сигнализирующий емкостной</t>
  </si>
  <si>
    <t>Стойка, полустойка, каркас стойки или шкаф, масса до 100 кг</t>
  </si>
  <si>
    <t>Камеры видеонаблюдения, наружная</t>
  </si>
  <si>
    <t>Регистратор домовой</t>
  </si>
  <si>
    <t>Трубы гофрированные поливинилхлоридные наружным диаметром 16 мм открыто по стенам и потолкам с установкой соединительных коробок</t>
  </si>
  <si>
    <t>Держатели пластиковые с защелкой для крепления труб, рукавов и гибких вводов диаметром 16 мм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</si>
  <si>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6 мм2</t>
  </si>
  <si>
    <t>км</t>
  </si>
  <si>
    <t>Прокладка пластикового кабель-канала по кирпичному основанию</t>
  </si>
  <si>
    <t>Кабель-каналы, размер 20х12,5 мм, кабель-каналы</t>
  </si>
  <si>
    <t>Электромонтажные работы</t>
  </si>
  <si>
    <t>Кабель-каналы, размер 16х16 мм, короба с направляющими</t>
  </si>
  <si>
    <t>Коробки для протяжки проводов, тип У-409</t>
  </si>
  <si>
    <t>Провода и кабели в коробах, провод, сечением до 6 мм2</t>
  </si>
  <si>
    <t>Кабели силовые с медными жилами, напряжение 660 В, марка ВВГнг(А)-LS, число жил и сечение 3х1,5 мм2</t>
  </si>
  <si>
    <t>Кабели силовые с медными жилами огнестойкие, с изоляцией и оболочкой из поливинилхлоридных композиций пониженной пожароопасности, с низким дымо- и газовыделением, напряжение 1000 В, марка ВВГнг-FRLS, число жил и сечение 3х1,5 мм2</t>
  </si>
  <si>
    <t>Трубы электротехнические гофрированные, поливинилхлоридные, негорючие, с зондом, наружный диаметр 16 мм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</si>
  <si>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16 мм2</t>
  </si>
  <si>
    <t>Кабели силовые с медными жилами, напряжение 660 В, марка ВВГнг(А)-LS, число жил и сечение 3х2,5 мм2</t>
  </si>
  <si>
    <t>Кабели силовые с медными жилами, напряжение 660 В, марка ВВГнг(А)-LS, число жил и сечение 5х2,5 мм2</t>
  </si>
  <si>
    <t>Выключатель одноклавишный утопленного типа при скрытой проводке</t>
  </si>
  <si>
    <t>Выключатель скрытой установки, напряжение 250 В, номинальный ток 10 А, одноклавишный, со светоиндикацией, тип С110-395</t>
  </si>
  <si>
    <t>Коробки для установки выключателей, переключателей и штепсельных розеток при скрытой электропроводке, тип КУВ-1М УХЛЗ</t>
  </si>
  <si>
    <t>Светильники с люминесцентными лампами, светильник отдельно устанавливаемый на штырях с количеством ламп в светильнике 2</t>
  </si>
  <si>
    <t>Светильник с лампами накаливания, потолочный, степень защиты IP40, с опаловым рассеивателем, тип РКЛ 2х60</t>
  </si>
  <si>
    <t>Выключатели установочные автоматические (автоматы) или неавтоматические, автомат одно-,двух-,трехполюсный, устанавливаемый на конструкции на стене или колонне на ток до 25 А</t>
  </si>
  <si>
    <t>Выключатель автоматический, трехполюсный, тип S203, номинальный ток 10 А, 16 А</t>
  </si>
  <si>
    <t>Выключатель автоматический, однополюсный, тип S201, номинальный ток 10-25 А</t>
  </si>
  <si>
    <t xml:space="preserve"> Система водоснабжения и водоотведения</t>
  </si>
  <si>
    <t>Прокладка трубопроводов из напорных полиэтиленовых труб, наружным диаметром до 20 мм</t>
  </si>
  <si>
    <t>Трубы напорные PN20 (номинальное давление 20 атм) из полипропилена PPRC, наружный диаметр 20 мм</t>
  </si>
  <si>
    <t>Изоляция трубопроводов изделиями из вспененного каучука, вспененного полиэтилена, трубками</t>
  </si>
  <si>
    <t>Монтаж гибких подводок к водогазоразборной арматуре</t>
  </si>
  <si>
    <t>Подводки к водоразборной арматуре, с двумя латунными накидными гайками, длина 800 мм</t>
  </si>
  <si>
    <t>Краны муфтовые шаровые полнопроходные, марка 11б27п1, давление 1,0 (10) МПа (кгс/см2), диаметр 15 мм</t>
  </si>
  <si>
    <t>Прокладка трубопроводов канализации из ПВХ труб диаметром 100 мм - 150 мм</t>
  </si>
  <si>
    <t>Трубы поливинилхлоридные для канализации, наружный диаметр 110 мм, толщина стенки 3,2 мм</t>
  </si>
  <si>
    <t>Прокладка трубопроводов канализации из ПВХ труб диаметром до 50 мм</t>
  </si>
  <si>
    <t>Трубы из непластифицированного поливинилхлорида напорные, тип тяжелый, наружный диаметр 50 мм, толщина стенки 2,4 мм</t>
  </si>
  <si>
    <t>Установка унитазов с бачком непосредстенно присоединенным</t>
  </si>
  <si>
    <t>Унитазы-компакт керамические нестандартной высоты для людей с ограниченными физическими возможностями, размеры 360х670х480 мм, с горизонтальным выпуском</t>
  </si>
  <si>
    <t>Патрубки полипропиленовые отводящие для унитазов с эксцентриком 15 мм, длина 160 мм, диаметр 110 мм</t>
  </si>
  <si>
    <t>Установка умывальников одиночных с подводкой холодной и горячей воды</t>
  </si>
  <si>
    <t>Умывальники специального назначения, хирургические в комплекте со смесителем настенным локтевым, кронштейнами, латунным сифоном и выпуском, размер 650х590х190 мм</t>
  </si>
  <si>
    <t>Кронштейны чугунные для умывальников и моек скрытый малый КСМ, длина 235 мм</t>
  </si>
  <si>
    <t>ОБОРУДОВАНИЕ:
Платформа подъемная с наклонным перемещением для инвалидов с коляской, 2 остановки, грузоподъемность 225 кг, угол наклона к горизонтали 20-40 градусов, скорость движения 0,06 м/с (наклонная дальность не ограничена). Электродвигатель: напряжение 220 В, мощность 0,55 кВт, частота 50 Гц, 12 вкл/час, управление кнопочное, оснащение кабины: автоматическое открытие/закрытие входных проемов на платформе и на каждой поэтажной площадке, система дистанционного включения с удаленного рабочего места оператора, система дистанционного контроля средств безопасности, вывод параметров: для оператора - 8, для электромеханика – 32</t>
  </si>
  <si>
    <t>ОБОРУДОВАНИЕ:
Зеркало в металлической раме, размеры 1600х500 мм. Каркас из хромированной трубы диаметром 25 мм, регулировка по высоте, зеркальное полотно без острых кромок с травмобезопасной пленкой</t>
  </si>
  <si>
    <t xml:space="preserve">ОБОРУДОВАНИЕ </t>
  </si>
  <si>
    <t xml:space="preserve"> Наклонный подъемник</t>
  </si>
  <si>
    <t>Установка и контрольные испытания подъемников для инвалидов-колясочников, подъемники наклонные ( изд. пни-200)</t>
  </si>
  <si>
    <t>1 подъемник</t>
  </si>
  <si>
    <t>Платформа подъемная для инвалидов без ограждения шахты полное (периодическое) техническое освидетельствование</t>
  </si>
  <si>
    <r>
      <t>Кабель для систем передачи данных пониженной пожароопасности c низким дымо- и газовыделением, с низкой токсичностью продуктов горения  КПСВВнг(А)-LSLTx 2х2х0,5</t>
    </r>
    <r>
      <rPr>
        <i/>
        <sz val="10"/>
        <rFont val="Arial"/>
        <family val="2"/>
        <charset val="204"/>
      </rPr>
      <t xml:space="preserve">
</t>
    </r>
  </si>
  <si>
    <r>
      <t>Стойка для считывателя Stolz (Штольц) 150х250 мм</t>
    </r>
    <r>
      <rPr>
        <i/>
        <sz val="10"/>
        <rFont val="Arial"/>
        <family val="2"/>
        <charset val="204"/>
      </rPr>
      <t xml:space="preserve">
</t>
    </r>
  </si>
  <si>
    <r>
      <t>GC-0012U3 Адаптер</t>
    </r>
    <r>
      <rPr>
        <i/>
        <sz val="10"/>
        <rFont val="Arial"/>
        <family val="2"/>
        <charset val="204"/>
      </rPr>
      <t xml:space="preserve">
</t>
    </r>
  </si>
  <si>
    <r>
      <t>Цветная нескользящая лента Л-25, светонакопительная. 25мм</t>
    </r>
    <r>
      <rPr>
        <i/>
        <sz val="10"/>
        <rFont val="Arial"/>
        <family val="2"/>
        <charset val="204"/>
      </rPr>
      <t xml:space="preserve">
</t>
    </r>
  </si>
  <si>
    <r>
      <t>Ограждение пандуса из нержавеющей</t>
    </r>
    <r>
      <rPr>
        <i/>
        <sz val="10"/>
        <rFont val="Arial"/>
        <family val="2"/>
        <charset val="204"/>
      </rPr>
      <t xml:space="preserve">
</t>
    </r>
  </si>
  <si>
    <r>
      <t>ОБОРУДОВАНИЕ:
MP-821W1 приемник</t>
    </r>
    <r>
      <rPr>
        <i/>
        <sz val="10"/>
        <color rgb="FF821E82"/>
        <rFont val="Arial"/>
        <family val="2"/>
        <charset val="204"/>
      </rPr>
      <t xml:space="preserve">
</t>
    </r>
  </si>
  <si>
    <r>
      <t>ОБОРУДОВАНИЕ:
MP-821W2 4-х канальный радиоприемник</t>
    </r>
    <r>
      <rPr>
        <i/>
        <sz val="10"/>
        <color rgb="FF821E82"/>
        <rFont val="Arial"/>
        <family val="2"/>
        <charset val="204"/>
      </rPr>
      <t xml:space="preserve">
</t>
    </r>
  </si>
  <si>
    <r>
      <t>ОБОРУДОВАНИЕ:
GC-611W1 Сигнальная лампа</t>
    </r>
    <r>
      <rPr>
        <i/>
        <sz val="10"/>
        <color rgb="FF821E82"/>
        <rFont val="Arial"/>
        <family val="2"/>
        <charset val="204"/>
      </rPr>
      <t xml:space="preserve">
</t>
    </r>
  </si>
  <si>
    <r>
      <t>ОБОРУДОВАНИЕ:
Адаптивная система вызова пациента «МедОриентир-Стандарт» 10348</t>
    </r>
    <r>
      <rPr>
        <i/>
        <sz val="10"/>
        <color rgb="FF821E82"/>
        <rFont val="Arial"/>
        <family val="2"/>
        <charset val="204"/>
      </rPr>
      <t xml:space="preserve">
</t>
    </r>
  </si>
  <si>
    <r>
      <t>ОБОРУДОВАНИЕ:
Пульт селекторной связи на 1 абонента Getcall GC-1001D3</t>
    </r>
    <r>
      <rPr>
        <i/>
        <sz val="10"/>
        <color rgb="FF821E82"/>
        <rFont val="Arial"/>
        <family val="2"/>
        <charset val="204"/>
      </rPr>
      <t xml:space="preserve">
</t>
    </r>
  </si>
  <si>
    <r>
      <t>ОБОРУДОВАНИЕ:
IP камера VStarcam C8866Q X18 уличная</t>
    </r>
    <r>
      <rPr>
        <i/>
        <sz val="10"/>
        <color rgb="FF821E82"/>
        <rFont val="Arial"/>
        <family val="2"/>
        <charset val="204"/>
      </rPr>
      <t xml:space="preserve">
</t>
    </r>
  </si>
  <si>
    <r>
      <t>ОБОРУДОВАНИЕ:
IP видеорегистратор Beward BK0104H2-P4</t>
    </r>
    <r>
      <rPr>
        <i/>
        <sz val="10"/>
        <color rgb="FF821E82"/>
        <rFont val="Arial"/>
        <family val="2"/>
        <charset val="204"/>
      </rPr>
      <t xml:space="preserve">
</t>
    </r>
  </si>
  <si>
    <r>
      <t>ОБОРУДОВАНИЕ:
Монитор 23,5" Samsung C24F390FHI</t>
    </r>
    <r>
      <rPr>
        <i/>
        <sz val="10"/>
        <color rgb="FF821E82"/>
        <rFont val="Arial"/>
        <family val="2"/>
        <charset val="204"/>
      </rPr>
      <t xml:space="preserve">
</t>
    </r>
  </si>
  <si>
    <r>
      <t>ОБОРУДОВАНИЕ:
MP-413W8 Влагозащищенная радиокнопка вызова</t>
    </r>
    <r>
      <rPr>
        <i/>
        <sz val="10"/>
        <color rgb="FF821E82"/>
        <rFont val="Arial"/>
        <family val="2"/>
        <charset val="204"/>
      </rPr>
      <t xml:space="preserve">
</t>
    </r>
  </si>
  <si>
    <t>МАТЕРИАЛЫ, ОБОРУДОВАНИЕ</t>
  </si>
  <si>
    <t>итого</t>
  </si>
  <si>
    <t>рынок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</si>
</sst>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0"/>
      <color rgb="FF821E8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" fillId="0" borderId="1" xfId="0" applyFont="1" applyBorder="1"/>
    <xf numFmtId="0" fontId="1" fillId="0" borderId="0" xfId="0" applyFont="1"/>
    <xf numFmtId="0" fontId="10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H4" sqref="H4"/>
    </sheetView>
  </sheetViews>
  <sheetFormatPr defaultRowHeight="15" x14ac:dyDescent="0.25"/>
  <cols>
    <col min="1" max="1" width="6.28515625" customWidth="1"/>
    <col min="2" max="2" width="48.7109375" customWidth="1"/>
    <col min="3" max="4" width="9.140625" style="4"/>
    <col min="5" max="5" width="12.140625" style="4" customWidth="1"/>
    <col min="6" max="6" width="12.5703125" style="4" customWidth="1"/>
    <col min="8" max="8" width="12.7109375" customWidth="1"/>
    <col min="10" max="10" width="11.42578125" customWidth="1"/>
  </cols>
  <sheetData>
    <row r="1" spans="1:6" ht="31.5" customHeight="1" x14ac:dyDescent="0.25">
      <c r="A1" s="1" t="s">
        <v>0</v>
      </c>
    </row>
    <row r="4" spans="1:6" ht="32.25" customHeight="1" x14ac:dyDescent="0.25">
      <c r="A4" s="2" t="s">
        <v>1</v>
      </c>
      <c r="B4" s="2" t="s">
        <v>2</v>
      </c>
      <c r="C4" s="5" t="s">
        <v>3</v>
      </c>
      <c r="D4" s="5" t="s">
        <v>4</v>
      </c>
      <c r="E4" s="6" t="s">
        <v>6</v>
      </c>
      <c r="F4" s="5" t="s">
        <v>5</v>
      </c>
    </row>
    <row r="5" spans="1:6" ht="18.75" x14ac:dyDescent="0.3">
      <c r="A5" s="7"/>
      <c r="B5" s="10" t="s">
        <v>7</v>
      </c>
      <c r="C5" s="5"/>
      <c r="D5" s="5"/>
      <c r="E5" s="5"/>
      <c r="F5" s="5"/>
    </row>
    <row r="6" spans="1:6" ht="30" x14ac:dyDescent="0.25">
      <c r="A6" s="2"/>
      <c r="B6" s="3" t="s">
        <v>9</v>
      </c>
      <c r="C6" s="5" t="s">
        <v>8</v>
      </c>
      <c r="D6" s="5">
        <v>19.3</v>
      </c>
      <c r="E6" s="8">
        <f>F6/D6</f>
        <v>420.82901554404145</v>
      </c>
      <c r="F6" s="8">
        <v>8122</v>
      </c>
    </row>
    <row r="7" spans="1:6" x14ac:dyDescent="0.25">
      <c r="A7" s="2"/>
      <c r="B7" s="3" t="s">
        <v>10</v>
      </c>
      <c r="C7" s="5" t="s">
        <v>11</v>
      </c>
      <c r="D7" s="5">
        <v>3.4</v>
      </c>
      <c r="E7" s="8">
        <f t="shared" ref="E7:E76" si="0">F7/D7</f>
        <v>7761.1764705882351</v>
      </c>
      <c r="F7" s="8">
        <v>26388</v>
      </c>
    </row>
    <row r="8" spans="1:6" x14ac:dyDescent="0.25">
      <c r="A8" s="2"/>
      <c r="B8" s="3" t="s">
        <v>12</v>
      </c>
      <c r="C8" s="5" t="s">
        <v>11</v>
      </c>
      <c r="D8" s="5">
        <v>3.0840000000000001</v>
      </c>
      <c r="E8" s="8">
        <f t="shared" si="0"/>
        <v>9035.0194552529174</v>
      </c>
      <c r="F8" s="8">
        <v>27864</v>
      </c>
    </row>
    <row r="9" spans="1:6" ht="28.5" customHeight="1" x14ac:dyDescent="0.25">
      <c r="A9" s="2"/>
      <c r="B9" s="3" t="s">
        <v>13</v>
      </c>
      <c r="C9" s="5" t="s">
        <v>8</v>
      </c>
      <c r="D9" s="5">
        <v>6.72</v>
      </c>
      <c r="E9" s="8">
        <f t="shared" si="0"/>
        <v>537.94642857142856</v>
      </c>
      <c r="F9" s="8">
        <v>3615</v>
      </c>
    </row>
    <row r="10" spans="1:6" ht="30" customHeight="1" x14ac:dyDescent="0.25">
      <c r="A10" s="2"/>
      <c r="B10" s="3" t="s">
        <v>14</v>
      </c>
      <c r="C10" s="5" t="s">
        <v>8</v>
      </c>
      <c r="D10" s="5">
        <v>72</v>
      </c>
      <c r="E10" s="8">
        <f t="shared" si="0"/>
        <v>3449.1111111111113</v>
      </c>
      <c r="F10" s="8">
        <v>248336</v>
      </c>
    </row>
    <row r="11" spans="1:6" x14ac:dyDescent="0.25">
      <c r="A11" s="2"/>
      <c r="B11" s="3" t="s">
        <v>15</v>
      </c>
      <c r="C11" s="5" t="s">
        <v>16</v>
      </c>
      <c r="D11" s="5">
        <v>0.158</v>
      </c>
      <c r="E11" s="8">
        <f t="shared" si="0"/>
        <v>39474.6835443038</v>
      </c>
      <c r="F11" s="8">
        <v>6237</v>
      </c>
    </row>
    <row r="12" spans="1:6" x14ac:dyDescent="0.25">
      <c r="A12" s="2"/>
      <c r="B12" s="3" t="s">
        <v>17</v>
      </c>
      <c r="C12" s="5" t="s">
        <v>18</v>
      </c>
      <c r="D12" s="5">
        <v>3.31</v>
      </c>
      <c r="E12" s="8">
        <f t="shared" si="0"/>
        <v>271.60120845921449</v>
      </c>
      <c r="F12" s="8">
        <v>899</v>
      </c>
    </row>
    <row r="13" spans="1:6" ht="30" customHeight="1" x14ac:dyDescent="0.25">
      <c r="A13" s="2"/>
      <c r="B13" s="3" t="s">
        <v>19</v>
      </c>
      <c r="C13" s="5" t="s">
        <v>8</v>
      </c>
      <c r="D13" s="5">
        <v>25.7</v>
      </c>
      <c r="E13" s="8">
        <f t="shared" si="0"/>
        <v>261.1284046692607</v>
      </c>
      <c r="F13" s="8">
        <v>6711</v>
      </c>
    </row>
    <row r="14" spans="1:6" ht="30.75" customHeight="1" x14ac:dyDescent="0.25">
      <c r="A14" s="2"/>
      <c r="B14" s="3" t="s">
        <v>20</v>
      </c>
      <c r="C14" s="5" t="s">
        <v>8</v>
      </c>
      <c r="D14" s="5">
        <v>2.7</v>
      </c>
      <c r="E14" s="8">
        <f t="shared" si="0"/>
        <v>894.44444444444434</v>
      </c>
      <c r="F14" s="8">
        <v>2415</v>
      </c>
    </row>
    <row r="15" spans="1:6" x14ac:dyDescent="0.25">
      <c r="A15" s="2"/>
      <c r="B15" s="3"/>
      <c r="C15" s="5"/>
      <c r="D15" s="5"/>
      <c r="E15" s="8"/>
      <c r="F15" s="8"/>
    </row>
    <row r="16" spans="1:6" ht="18.75" x14ac:dyDescent="0.3">
      <c r="A16" s="2"/>
      <c r="B16" s="9" t="s">
        <v>21</v>
      </c>
      <c r="C16" s="5"/>
      <c r="D16" s="5"/>
      <c r="E16" s="8"/>
      <c r="F16" s="8"/>
    </row>
    <row r="17" spans="1:6" ht="31.5" customHeight="1" x14ac:dyDescent="0.25">
      <c r="A17" s="2"/>
      <c r="B17" s="3" t="s">
        <v>22</v>
      </c>
      <c r="C17" s="5" t="s">
        <v>8</v>
      </c>
      <c r="D17" s="5">
        <v>3.31</v>
      </c>
      <c r="E17" s="8">
        <f t="shared" si="0"/>
        <v>3448.6404833836859</v>
      </c>
      <c r="F17" s="8">
        <v>11415</v>
      </c>
    </row>
    <row r="18" spans="1:6" ht="45.75" customHeight="1" x14ac:dyDescent="0.25">
      <c r="A18" s="2"/>
      <c r="B18" s="3" t="s">
        <v>24</v>
      </c>
      <c r="C18" s="5" t="s">
        <v>25</v>
      </c>
      <c r="D18" s="5">
        <v>10</v>
      </c>
      <c r="E18" s="8">
        <f t="shared" si="0"/>
        <v>326.60000000000002</v>
      </c>
      <c r="F18" s="8">
        <v>3266</v>
      </c>
    </row>
    <row r="19" spans="1:6" ht="19.5" customHeight="1" x14ac:dyDescent="0.25">
      <c r="A19" s="2"/>
      <c r="B19" s="3" t="s">
        <v>27</v>
      </c>
      <c r="C19" s="5" t="s">
        <v>8</v>
      </c>
      <c r="D19" s="5">
        <v>14.9</v>
      </c>
      <c r="E19" s="8">
        <f t="shared" si="0"/>
        <v>5442.8859060402683</v>
      </c>
      <c r="F19" s="8">
        <v>81099</v>
      </c>
    </row>
    <row r="20" spans="1:6" ht="42" customHeight="1" x14ac:dyDescent="0.25">
      <c r="A20" s="2"/>
      <c r="B20" s="3" t="s">
        <v>24</v>
      </c>
      <c r="C20" s="5" t="s">
        <v>25</v>
      </c>
      <c r="D20" s="5">
        <v>297</v>
      </c>
      <c r="E20" s="8">
        <f t="shared" si="0"/>
        <v>326.62626262626264</v>
      </c>
      <c r="F20" s="8">
        <v>97008</v>
      </c>
    </row>
    <row r="21" spans="1:6" ht="63.75" customHeight="1" x14ac:dyDescent="0.25">
      <c r="A21" s="2"/>
      <c r="B21" s="3" t="s">
        <v>29</v>
      </c>
      <c r="C21" s="5" t="s">
        <v>8</v>
      </c>
      <c r="D21" s="5">
        <v>21.5</v>
      </c>
      <c r="E21" s="8">
        <f t="shared" si="0"/>
        <v>1279.6744186046512</v>
      </c>
      <c r="F21" s="8">
        <v>27513</v>
      </c>
    </row>
    <row r="22" spans="1:6" ht="45" customHeight="1" x14ac:dyDescent="0.25">
      <c r="A22" s="2"/>
      <c r="B22" s="3" t="s">
        <v>31</v>
      </c>
      <c r="C22" s="5" t="s">
        <v>8</v>
      </c>
      <c r="D22" s="5">
        <v>3.57</v>
      </c>
      <c r="E22" s="8">
        <f t="shared" si="0"/>
        <v>831.37254901960785</v>
      </c>
      <c r="F22" s="8">
        <v>2968</v>
      </c>
    </row>
    <row r="23" spans="1:6" ht="26.25" customHeight="1" x14ac:dyDescent="0.25">
      <c r="A23" s="2"/>
      <c r="B23" s="3" t="s">
        <v>33</v>
      </c>
      <c r="C23" s="5" t="s">
        <v>25</v>
      </c>
      <c r="D23" s="5">
        <v>3</v>
      </c>
      <c r="E23" s="8">
        <f t="shared" si="0"/>
        <v>7104</v>
      </c>
      <c r="F23" s="8">
        <v>21312</v>
      </c>
    </row>
    <row r="24" spans="1:6" ht="33" customHeight="1" x14ac:dyDescent="0.25">
      <c r="A24" s="2"/>
      <c r="B24" s="3" t="s">
        <v>35</v>
      </c>
      <c r="C24" s="5" t="s">
        <v>36</v>
      </c>
      <c r="D24" s="5">
        <v>3</v>
      </c>
      <c r="E24" s="8">
        <f t="shared" si="0"/>
        <v>674</v>
      </c>
      <c r="F24" s="8">
        <v>2022</v>
      </c>
    </row>
    <row r="25" spans="1:6" ht="29.25" customHeight="1" x14ac:dyDescent="0.25">
      <c r="A25" s="2"/>
      <c r="B25" s="3" t="s">
        <v>39</v>
      </c>
      <c r="C25" s="5" t="s">
        <v>8</v>
      </c>
      <c r="D25" s="5">
        <v>8.4</v>
      </c>
      <c r="E25" s="8">
        <f t="shared" si="0"/>
        <v>2133.2142857142858</v>
      </c>
      <c r="F25" s="8">
        <v>17919</v>
      </c>
    </row>
    <row r="26" spans="1:6" ht="30" x14ac:dyDescent="0.25">
      <c r="A26" s="2"/>
      <c r="B26" s="3" t="s">
        <v>27</v>
      </c>
      <c r="C26" s="5" t="s">
        <v>40</v>
      </c>
      <c r="D26" s="5">
        <v>38</v>
      </c>
      <c r="E26" s="8">
        <f t="shared" si="0"/>
        <v>357.34210526315792</v>
      </c>
      <c r="F26" s="8">
        <v>13579</v>
      </c>
    </row>
    <row r="27" spans="1:6" ht="31.5" customHeight="1" x14ac:dyDescent="0.25">
      <c r="A27" s="2"/>
      <c r="B27" s="3" t="s">
        <v>43</v>
      </c>
      <c r="C27" s="5" t="s">
        <v>8</v>
      </c>
      <c r="D27" s="5">
        <v>28.3</v>
      </c>
      <c r="E27" s="8">
        <f t="shared" si="0"/>
        <v>485.19434628975262</v>
      </c>
      <c r="F27" s="8">
        <v>13731</v>
      </c>
    </row>
    <row r="28" spans="1:6" ht="45.75" customHeight="1" x14ac:dyDescent="0.25">
      <c r="A28" s="2"/>
      <c r="B28" s="3" t="s">
        <v>44</v>
      </c>
      <c r="C28" s="5" t="s">
        <v>8</v>
      </c>
      <c r="D28" s="5">
        <v>22.1</v>
      </c>
      <c r="E28" s="8">
        <f t="shared" si="0"/>
        <v>1313.0769230769231</v>
      </c>
      <c r="F28" s="8">
        <v>29019</v>
      </c>
    </row>
    <row r="29" spans="1:6" ht="61.5" customHeight="1" x14ac:dyDescent="0.25">
      <c r="A29" s="2"/>
      <c r="B29" s="3" t="s">
        <v>46</v>
      </c>
      <c r="C29" s="5" t="s">
        <v>8</v>
      </c>
      <c r="D29" s="5">
        <v>73.2</v>
      </c>
      <c r="E29" s="8">
        <f t="shared" si="0"/>
        <v>702.32240437158464</v>
      </c>
      <c r="F29" s="8">
        <v>51410</v>
      </c>
    </row>
    <row r="30" spans="1:6" ht="36.75" customHeight="1" x14ac:dyDescent="0.25">
      <c r="A30" s="2"/>
      <c r="B30" s="3" t="s">
        <v>47</v>
      </c>
      <c r="C30" s="5" t="s">
        <v>18</v>
      </c>
      <c r="D30" s="5">
        <v>3</v>
      </c>
      <c r="E30" s="8">
        <f t="shared" si="0"/>
        <v>1303.3333333333333</v>
      </c>
      <c r="F30" s="8">
        <v>3910</v>
      </c>
    </row>
    <row r="31" spans="1:6" ht="61.5" customHeight="1" x14ac:dyDescent="0.25">
      <c r="A31" s="2"/>
      <c r="B31" s="3" t="s">
        <v>51</v>
      </c>
      <c r="C31" s="5" t="s">
        <v>8</v>
      </c>
      <c r="D31" s="5">
        <v>8.9</v>
      </c>
      <c r="E31" s="8">
        <f t="shared" si="0"/>
        <v>278.31460674157302</v>
      </c>
      <c r="F31" s="8">
        <v>2477</v>
      </c>
    </row>
    <row r="32" spans="1:6" ht="64.5" customHeight="1" x14ac:dyDescent="0.25">
      <c r="A32" s="2"/>
      <c r="B32" s="3" t="s">
        <v>46</v>
      </c>
      <c r="C32" s="5" t="s">
        <v>8</v>
      </c>
      <c r="D32" s="5">
        <v>8.9</v>
      </c>
      <c r="E32" s="8">
        <f t="shared" si="0"/>
        <v>702.35955056179773</v>
      </c>
      <c r="F32" s="8">
        <v>6251</v>
      </c>
    </row>
    <row r="33" spans="1:6" ht="20.25" customHeight="1" x14ac:dyDescent="0.25">
      <c r="A33" s="2"/>
      <c r="B33" s="3" t="s">
        <v>52</v>
      </c>
      <c r="C33" s="5" t="s">
        <v>8</v>
      </c>
      <c r="D33" s="5">
        <v>2.7</v>
      </c>
      <c r="E33" s="8">
        <f t="shared" si="0"/>
        <v>2591.8518518518517</v>
      </c>
      <c r="F33" s="8">
        <v>6998</v>
      </c>
    </row>
    <row r="34" spans="1:6" ht="33.75" customHeight="1" x14ac:dyDescent="0.25">
      <c r="A34" s="2"/>
      <c r="B34" s="3" t="s">
        <v>53</v>
      </c>
      <c r="C34" s="5" t="s">
        <v>8</v>
      </c>
      <c r="D34" s="5">
        <v>1.26</v>
      </c>
      <c r="E34" s="8">
        <f t="shared" si="0"/>
        <v>331.74603174603175</v>
      </c>
      <c r="F34" s="8">
        <v>418</v>
      </c>
    </row>
    <row r="35" spans="1:6" ht="18.75" x14ac:dyDescent="0.3">
      <c r="A35" s="2"/>
      <c r="B35" s="9" t="s">
        <v>55</v>
      </c>
      <c r="C35" s="5"/>
      <c r="D35" s="5"/>
      <c r="E35" s="8"/>
      <c r="F35" s="8"/>
    </row>
    <row r="36" spans="1:6" ht="32.25" customHeight="1" x14ac:dyDescent="0.25">
      <c r="A36" s="2"/>
      <c r="B36" s="3" t="s">
        <v>56</v>
      </c>
      <c r="C36" s="5" t="s">
        <v>11</v>
      </c>
      <c r="D36" s="5">
        <v>1.2</v>
      </c>
      <c r="E36" s="24"/>
      <c r="F36" s="21">
        <v>10522</v>
      </c>
    </row>
    <row r="37" spans="1:6" ht="20.25" customHeight="1" x14ac:dyDescent="0.25">
      <c r="A37" s="2"/>
      <c r="B37" s="3" t="s">
        <v>57</v>
      </c>
      <c r="C37" s="5" t="s">
        <v>11</v>
      </c>
      <c r="D37" s="5">
        <v>5.9</v>
      </c>
      <c r="E37" s="25"/>
      <c r="F37" s="22"/>
    </row>
    <row r="38" spans="1:6" x14ac:dyDescent="0.25">
      <c r="A38" s="2"/>
      <c r="B38" s="3" t="s">
        <v>59</v>
      </c>
      <c r="C38" s="5" t="s">
        <v>11</v>
      </c>
      <c r="D38" s="5">
        <v>0.8</v>
      </c>
      <c r="E38" s="25"/>
      <c r="F38" s="22"/>
    </row>
    <row r="39" spans="1:6" ht="33.75" customHeight="1" x14ac:dyDescent="0.25">
      <c r="A39" s="2"/>
      <c r="B39" s="3" t="s">
        <v>61</v>
      </c>
      <c r="C39" s="5" t="s">
        <v>8</v>
      </c>
      <c r="D39" s="5">
        <v>14</v>
      </c>
      <c r="E39" s="26"/>
      <c r="F39" s="23"/>
    </row>
    <row r="40" spans="1:6" ht="30" x14ac:dyDescent="0.25">
      <c r="A40" s="2"/>
      <c r="B40" s="3" t="s">
        <v>64</v>
      </c>
      <c r="C40" s="5" t="s">
        <v>8</v>
      </c>
      <c r="D40" s="5">
        <v>7</v>
      </c>
      <c r="E40" s="8">
        <f t="shared" si="0"/>
        <v>571</v>
      </c>
      <c r="F40" s="8">
        <v>3997</v>
      </c>
    </row>
    <row r="41" spans="1:6" ht="30" x14ac:dyDescent="0.25">
      <c r="A41" s="2"/>
      <c r="B41" s="3" t="s">
        <v>67</v>
      </c>
      <c r="C41" s="5" t="s">
        <v>11</v>
      </c>
      <c r="D41" s="5">
        <v>1.8</v>
      </c>
      <c r="E41" s="8">
        <f t="shared" si="0"/>
        <v>1427.2222222222222</v>
      </c>
      <c r="F41" s="8">
        <v>2569</v>
      </c>
    </row>
    <row r="42" spans="1:6" ht="30" x14ac:dyDescent="0.25">
      <c r="A42" s="2"/>
      <c r="B42" s="3" t="s">
        <v>69</v>
      </c>
      <c r="C42" s="5" t="s">
        <v>8</v>
      </c>
      <c r="D42" s="5">
        <v>63.3</v>
      </c>
      <c r="E42" s="8">
        <f t="shared" si="0"/>
        <v>6524.5339652448656</v>
      </c>
      <c r="F42" s="8">
        <v>413003</v>
      </c>
    </row>
    <row r="43" spans="1:6" ht="45" x14ac:dyDescent="0.25">
      <c r="A43" s="2"/>
      <c r="B43" s="3" t="s">
        <v>71</v>
      </c>
      <c r="C43" s="5" t="s">
        <v>8</v>
      </c>
      <c r="D43" s="5">
        <v>2.94</v>
      </c>
      <c r="E43" s="8">
        <f t="shared" si="0"/>
        <v>2031.9727891156463</v>
      </c>
      <c r="F43" s="8">
        <v>5974</v>
      </c>
    </row>
    <row r="44" spans="1:6" ht="18.75" x14ac:dyDescent="0.3">
      <c r="A44" s="2"/>
      <c r="B44" s="9" t="s">
        <v>73</v>
      </c>
      <c r="C44" s="5"/>
      <c r="D44" s="5"/>
      <c r="E44" s="8"/>
      <c r="F44" s="8"/>
    </row>
    <row r="45" spans="1:6" x14ac:dyDescent="0.25">
      <c r="A45" s="2"/>
      <c r="B45" s="3" t="s">
        <v>74</v>
      </c>
      <c r="C45" s="6" t="s">
        <v>75</v>
      </c>
      <c r="D45" s="6">
        <v>3</v>
      </c>
      <c r="E45" s="8">
        <f t="shared" si="0"/>
        <v>691</v>
      </c>
      <c r="F45" s="8">
        <v>2073</v>
      </c>
    </row>
    <row r="46" spans="1:6" ht="30" x14ac:dyDescent="0.25">
      <c r="A46" s="2"/>
      <c r="B46" s="3" t="s">
        <v>76</v>
      </c>
      <c r="C46" s="6" t="s">
        <v>75</v>
      </c>
      <c r="D46" s="6">
        <v>2</v>
      </c>
      <c r="E46" s="8">
        <f t="shared" si="0"/>
        <v>1382</v>
      </c>
      <c r="F46" s="8">
        <v>2764</v>
      </c>
    </row>
    <row r="47" spans="1:6" ht="30" x14ac:dyDescent="0.25">
      <c r="A47" s="2"/>
      <c r="B47" s="3" t="s">
        <v>77</v>
      </c>
      <c r="C47" s="6" t="s">
        <v>25</v>
      </c>
      <c r="D47" s="6">
        <v>3</v>
      </c>
      <c r="E47" s="8">
        <f t="shared" si="0"/>
        <v>662.66666666666663</v>
      </c>
      <c r="F47" s="8">
        <v>1988</v>
      </c>
    </row>
    <row r="48" spans="1:6" ht="30" x14ac:dyDescent="0.25">
      <c r="A48" s="2"/>
      <c r="B48" s="3" t="s">
        <v>78</v>
      </c>
      <c r="C48" s="6" t="s">
        <v>75</v>
      </c>
      <c r="D48" s="6">
        <v>2</v>
      </c>
      <c r="E48" s="8">
        <f t="shared" si="0"/>
        <v>5515</v>
      </c>
      <c r="F48" s="8">
        <v>11030</v>
      </c>
    </row>
    <row r="49" spans="1:6" ht="30" x14ac:dyDescent="0.25">
      <c r="A49" s="2"/>
      <c r="B49" s="3" t="s">
        <v>81</v>
      </c>
      <c r="C49" s="6" t="s">
        <v>75</v>
      </c>
      <c r="D49" s="6">
        <v>29</v>
      </c>
      <c r="E49" s="8">
        <f t="shared" si="0"/>
        <v>2663.6896551724139</v>
      </c>
      <c r="F49" s="8">
        <v>77247</v>
      </c>
    </row>
    <row r="50" spans="1:6" ht="30" x14ac:dyDescent="0.25">
      <c r="A50" s="2"/>
      <c r="B50" s="3" t="s">
        <v>82</v>
      </c>
      <c r="C50" s="6" t="s">
        <v>75</v>
      </c>
      <c r="D50" s="6">
        <v>1</v>
      </c>
      <c r="E50" s="8">
        <f t="shared" si="0"/>
        <v>5887</v>
      </c>
      <c r="F50" s="8">
        <v>5887</v>
      </c>
    </row>
    <row r="51" spans="1:6" ht="30" x14ac:dyDescent="0.25">
      <c r="A51" s="2"/>
      <c r="B51" s="3" t="s">
        <v>76</v>
      </c>
      <c r="C51" s="6" t="s">
        <v>75</v>
      </c>
      <c r="D51" s="6">
        <v>1</v>
      </c>
      <c r="E51" s="8">
        <f t="shared" si="0"/>
        <v>1380</v>
      </c>
      <c r="F51" s="8">
        <v>1380</v>
      </c>
    </row>
    <row r="52" spans="1:6" ht="30" x14ac:dyDescent="0.25">
      <c r="A52" s="2"/>
      <c r="B52" s="3" t="s">
        <v>83</v>
      </c>
      <c r="C52" s="6" t="s">
        <v>75</v>
      </c>
      <c r="D52" s="6">
        <v>2</v>
      </c>
      <c r="E52" s="8">
        <f t="shared" si="0"/>
        <v>5903</v>
      </c>
      <c r="F52" s="8">
        <v>11806</v>
      </c>
    </row>
    <row r="53" spans="1:6" x14ac:dyDescent="0.25">
      <c r="A53" s="2"/>
      <c r="B53" s="3" t="s">
        <v>84</v>
      </c>
      <c r="C53" s="6" t="s">
        <v>25</v>
      </c>
      <c r="D53" s="6">
        <v>1</v>
      </c>
      <c r="E53" s="8">
        <f t="shared" si="0"/>
        <v>2350</v>
      </c>
      <c r="F53" s="8">
        <v>2350</v>
      </c>
    </row>
    <row r="54" spans="1:6" x14ac:dyDescent="0.25">
      <c r="A54" s="2"/>
      <c r="B54" s="3" t="s">
        <v>85</v>
      </c>
      <c r="C54" s="6" t="s">
        <v>75</v>
      </c>
      <c r="D54" s="6">
        <v>1</v>
      </c>
      <c r="E54" s="8">
        <f t="shared" si="0"/>
        <v>1215</v>
      </c>
      <c r="F54" s="8">
        <v>1215</v>
      </c>
    </row>
    <row r="55" spans="1:6" ht="45" x14ac:dyDescent="0.25">
      <c r="A55" s="2"/>
      <c r="B55" s="3" t="s">
        <v>86</v>
      </c>
      <c r="C55" s="6" t="s">
        <v>18</v>
      </c>
      <c r="D55" s="6">
        <v>50</v>
      </c>
      <c r="E55" s="8">
        <f t="shared" si="0"/>
        <v>113.14</v>
      </c>
      <c r="F55" s="8">
        <v>5657</v>
      </c>
    </row>
    <row r="56" spans="1:6" ht="60" x14ac:dyDescent="0.25">
      <c r="A56" s="2"/>
      <c r="B56" s="3" t="s">
        <v>88</v>
      </c>
      <c r="C56" s="6" t="s">
        <v>18</v>
      </c>
      <c r="D56" s="6">
        <v>50</v>
      </c>
      <c r="E56" s="8">
        <f t="shared" si="0"/>
        <v>44.6</v>
      </c>
      <c r="F56" s="8">
        <v>2230</v>
      </c>
    </row>
    <row r="57" spans="1:6" ht="30" x14ac:dyDescent="0.25">
      <c r="A57" s="2"/>
      <c r="B57" s="3" t="s">
        <v>90</v>
      </c>
      <c r="C57" s="6" t="s">
        <v>18</v>
      </c>
      <c r="D57" s="6">
        <v>10</v>
      </c>
      <c r="E57" s="8">
        <f t="shared" si="0"/>
        <v>239.4</v>
      </c>
      <c r="F57" s="8">
        <v>2394</v>
      </c>
    </row>
    <row r="58" spans="1:6" ht="18.75" x14ac:dyDescent="0.3">
      <c r="A58" s="2"/>
      <c r="B58" s="9" t="s">
        <v>92</v>
      </c>
      <c r="C58" s="5"/>
      <c r="D58" s="5"/>
      <c r="E58" s="8"/>
      <c r="F58" s="8"/>
    </row>
    <row r="59" spans="1:6" s="12" customFormat="1" ht="30" x14ac:dyDescent="0.25">
      <c r="A59" s="11"/>
      <c r="B59" s="3" t="s">
        <v>90</v>
      </c>
      <c r="C59" s="6" t="s">
        <v>18</v>
      </c>
      <c r="D59" s="6">
        <v>50</v>
      </c>
      <c r="E59" s="8">
        <f t="shared" si="0"/>
        <v>239.42</v>
      </c>
      <c r="F59" s="8">
        <v>11971</v>
      </c>
    </row>
    <row r="60" spans="1:6" s="12" customFormat="1" ht="36" customHeight="1" x14ac:dyDescent="0.25">
      <c r="A60" s="11"/>
      <c r="B60" s="3" t="s">
        <v>95</v>
      </c>
      <c r="C60" s="6" t="s">
        <v>18</v>
      </c>
      <c r="D60" s="6">
        <v>50</v>
      </c>
      <c r="E60" s="8">
        <f t="shared" si="0"/>
        <v>22.3</v>
      </c>
      <c r="F60" s="8">
        <v>1115</v>
      </c>
    </row>
    <row r="61" spans="1:6" s="12" customFormat="1" ht="45" x14ac:dyDescent="0.25">
      <c r="A61" s="11"/>
      <c r="B61" s="3" t="s">
        <v>86</v>
      </c>
      <c r="C61" s="6" t="s">
        <v>18</v>
      </c>
      <c r="D61" s="6">
        <v>100</v>
      </c>
      <c r="E61" s="8">
        <f t="shared" si="0"/>
        <v>113.13</v>
      </c>
      <c r="F61" s="8">
        <v>11313</v>
      </c>
    </row>
    <row r="62" spans="1:6" s="12" customFormat="1" ht="60" x14ac:dyDescent="0.25">
      <c r="A62" s="11"/>
      <c r="B62" s="3" t="s">
        <v>99</v>
      </c>
      <c r="C62" s="6" t="s">
        <v>18</v>
      </c>
      <c r="D62" s="6">
        <v>100</v>
      </c>
      <c r="E62" s="8">
        <f t="shared" si="0"/>
        <v>52.34</v>
      </c>
      <c r="F62" s="8">
        <v>5234</v>
      </c>
    </row>
    <row r="63" spans="1:6" s="12" customFormat="1" ht="30" x14ac:dyDescent="0.25">
      <c r="A63" s="11"/>
      <c r="B63" s="3" t="s">
        <v>102</v>
      </c>
      <c r="C63" s="6" t="s">
        <v>25</v>
      </c>
      <c r="D63" s="6">
        <v>3</v>
      </c>
      <c r="E63" s="8">
        <f t="shared" si="0"/>
        <v>227</v>
      </c>
      <c r="F63" s="8">
        <v>681</v>
      </c>
    </row>
    <row r="64" spans="1:6" s="12" customFormat="1" ht="45" x14ac:dyDescent="0.25">
      <c r="A64" s="11"/>
      <c r="B64" s="3" t="s">
        <v>105</v>
      </c>
      <c r="C64" s="6" t="s">
        <v>25</v>
      </c>
      <c r="D64" s="6">
        <v>4</v>
      </c>
      <c r="E64" s="8">
        <f t="shared" si="0"/>
        <v>1040.75</v>
      </c>
      <c r="F64" s="8">
        <v>4163</v>
      </c>
    </row>
    <row r="65" spans="1:6" s="12" customFormat="1" ht="60" x14ac:dyDescent="0.25">
      <c r="A65" s="11"/>
      <c r="B65" s="3" t="s">
        <v>107</v>
      </c>
      <c r="C65" s="6" t="s">
        <v>75</v>
      </c>
      <c r="D65" s="6">
        <v>3</v>
      </c>
      <c r="E65" s="8">
        <f t="shared" si="0"/>
        <v>821.66666666666663</v>
      </c>
      <c r="F65" s="8">
        <v>2465</v>
      </c>
    </row>
    <row r="66" spans="1:6" s="12" customFormat="1" ht="36" x14ac:dyDescent="0.25">
      <c r="A66" s="11"/>
      <c r="B66" s="13" t="s">
        <v>110</v>
      </c>
      <c r="C66" s="14"/>
      <c r="D66" s="14"/>
      <c r="E66" s="8"/>
      <c r="F66" s="8"/>
    </row>
    <row r="67" spans="1:6" s="12" customFormat="1" ht="45" x14ac:dyDescent="0.25">
      <c r="A67" s="11"/>
      <c r="B67" s="3" t="s">
        <v>111</v>
      </c>
      <c r="C67" s="6" t="s">
        <v>18</v>
      </c>
      <c r="D67" s="6">
        <v>4</v>
      </c>
      <c r="E67" s="8">
        <f t="shared" si="0"/>
        <v>1457.5</v>
      </c>
      <c r="F67" s="8">
        <v>5830</v>
      </c>
    </row>
    <row r="68" spans="1:6" s="12" customFormat="1" ht="45" x14ac:dyDescent="0.25">
      <c r="A68" s="11"/>
      <c r="B68" s="3" t="s">
        <v>113</v>
      </c>
      <c r="C68" s="6" t="s">
        <v>18</v>
      </c>
      <c r="D68" s="6">
        <v>4</v>
      </c>
      <c r="E68" s="8">
        <f t="shared" si="0"/>
        <v>219.5</v>
      </c>
      <c r="F68" s="8">
        <v>878</v>
      </c>
    </row>
    <row r="69" spans="1:6" s="12" customFormat="1" ht="30" x14ac:dyDescent="0.25">
      <c r="A69" s="11"/>
      <c r="B69" s="3" t="s">
        <v>114</v>
      </c>
      <c r="C69" s="6" t="s">
        <v>18</v>
      </c>
      <c r="D69" s="6">
        <v>1.6</v>
      </c>
      <c r="E69" s="8">
        <f t="shared" si="0"/>
        <v>298.125</v>
      </c>
      <c r="F69" s="8">
        <v>477</v>
      </c>
    </row>
    <row r="70" spans="1:6" s="12" customFormat="1" ht="45" x14ac:dyDescent="0.25">
      <c r="A70" s="11"/>
      <c r="B70" s="3" t="s">
        <v>111</v>
      </c>
      <c r="C70" s="6" t="s">
        <v>18</v>
      </c>
      <c r="D70" s="6">
        <v>3.5</v>
      </c>
      <c r="E70" s="8">
        <f t="shared" si="0"/>
        <v>1457.1428571428571</v>
      </c>
      <c r="F70" s="8">
        <v>5100</v>
      </c>
    </row>
    <row r="71" spans="1:6" s="12" customFormat="1" ht="45" x14ac:dyDescent="0.25">
      <c r="A71" s="11"/>
      <c r="B71" s="3" t="s">
        <v>113</v>
      </c>
      <c r="C71" s="6" t="s">
        <v>18</v>
      </c>
      <c r="D71" s="6">
        <v>3.5</v>
      </c>
      <c r="E71" s="8">
        <f t="shared" si="0"/>
        <v>219.42857142857142</v>
      </c>
      <c r="F71" s="8">
        <v>768</v>
      </c>
    </row>
    <row r="72" spans="1:6" s="12" customFormat="1" ht="30" x14ac:dyDescent="0.25">
      <c r="A72" s="11"/>
      <c r="B72" s="3" t="s">
        <v>114</v>
      </c>
      <c r="C72" s="6" t="s">
        <v>18</v>
      </c>
      <c r="D72" s="6">
        <v>0.8</v>
      </c>
      <c r="E72" s="8">
        <f t="shared" si="0"/>
        <v>297.5</v>
      </c>
      <c r="F72" s="8">
        <v>238</v>
      </c>
    </row>
    <row r="73" spans="1:6" s="12" customFormat="1" ht="30" x14ac:dyDescent="0.25">
      <c r="A73" s="11"/>
      <c r="B73" s="3" t="s">
        <v>117</v>
      </c>
      <c r="C73" s="6" t="s">
        <v>18</v>
      </c>
      <c r="D73" s="6">
        <v>6.5</v>
      </c>
      <c r="E73" s="8">
        <f t="shared" si="0"/>
        <v>507.07692307692309</v>
      </c>
      <c r="F73" s="8">
        <v>3296</v>
      </c>
    </row>
    <row r="74" spans="1:6" s="12" customFormat="1" ht="30" x14ac:dyDescent="0.25">
      <c r="A74" s="11"/>
      <c r="B74" s="3" t="s">
        <v>119</v>
      </c>
      <c r="C74" s="6" t="s">
        <v>18</v>
      </c>
      <c r="D74" s="6">
        <v>1</v>
      </c>
      <c r="E74" s="8">
        <f t="shared" si="0"/>
        <v>527</v>
      </c>
      <c r="F74" s="8">
        <v>527</v>
      </c>
    </row>
    <row r="75" spans="1:6" s="12" customFormat="1" ht="30" x14ac:dyDescent="0.25">
      <c r="A75" s="11"/>
      <c r="B75" s="3" t="s">
        <v>121</v>
      </c>
      <c r="C75" s="6" t="s">
        <v>25</v>
      </c>
      <c r="D75" s="6">
        <v>1</v>
      </c>
      <c r="E75" s="8">
        <f t="shared" si="0"/>
        <v>2045</v>
      </c>
      <c r="F75" s="8">
        <v>2045</v>
      </c>
    </row>
    <row r="76" spans="1:6" s="12" customFormat="1" ht="30" x14ac:dyDescent="0.25">
      <c r="A76" s="11"/>
      <c r="B76" s="3" t="s">
        <v>124</v>
      </c>
      <c r="C76" s="6" t="s">
        <v>25</v>
      </c>
      <c r="D76" s="6">
        <v>1</v>
      </c>
      <c r="E76" s="8">
        <f t="shared" si="0"/>
        <v>1761</v>
      </c>
      <c r="F76" s="8">
        <v>1761</v>
      </c>
    </row>
    <row r="77" spans="1:6" s="12" customFormat="1" ht="18" x14ac:dyDescent="0.25">
      <c r="A77" s="11"/>
      <c r="B77" s="15" t="s">
        <v>130</v>
      </c>
      <c r="C77" s="16"/>
      <c r="D77" s="17"/>
      <c r="E77" s="8"/>
      <c r="F77" s="8"/>
    </row>
    <row r="78" spans="1:6" s="12" customFormat="1" ht="45" x14ac:dyDescent="0.25">
      <c r="A78" s="11"/>
      <c r="B78" s="3" t="s">
        <v>131</v>
      </c>
      <c r="C78" s="6" t="s">
        <v>132</v>
      </c>
      <c r="D78" s="6">
        <v>1</v>
      </c>
      <c r="E78" s="8">
        <f>F78</f>
        <v>93957</v>
      </c>
      <c r="F78" s="8">
        <v>93957</v>
      </c>
    </row>
    <row r="79" spans="1:6" s="12" customFormat="1" ht="45" x14ac:dyDescent="0.25">
      <c r="A79" s="11"/>
      <c r="B79" s="3" t="s">
        <v>133</v>
      </c>
      <c r="C79" s="6" t="s">
        <v>25</v>
      </c>
      <c r="D79" s="6">
        <v>1</v>
      </c>
      <c r="E79" s="8">
        <v>17637</v>
      </c>
      <c r="F79" s="8">
        <v>17637</v>
      </c>
    </row>
    <row r="80" spans="1:6" s="12" customFormat="1" x14ac:dyDescent="0.25">
      <c r="A80" s="11"/>
      <c r="B80" s="18"/>
      <c r="C80" s="16"/>
      <c r="D80" s="17"/>
      <c r="E80" s="8"/>
      <c r="F80" s="8"/>
    </row>
  </sheetData>
  <mergeCells count="2">
    <mergeCell ref="F36:F39"/>
    <mergeCell ref="E36:E3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77" workbookViewId="0">
      <selection activeCell="I80" sqref="I80"/>
    </sheetView>
  </sheetViews>
  <sheetFormatPr defaultRowHeight="15" x14ac:dyDescent="0.25"/>
  <cols>
    <col min="1" max="1" width="6" customWidth="1"/>
    <col min="2" max="2" width="48.5703125" customWidth="1"/>
    <col min="5" max="5" width="12.140625" customWidth="1"/>
    <col min="6" max="6" width="14" customWidth="1"/>
  </cols>
  <sheetData>
    <row r="1" spans="1:8" ht="15.75" x14ac:dyDescent="0.25">
      <c r="A1" s="1" t="s">
        <v>0</v>
      </c>
      <c r="C1" s="4"/>
      <c r="D1" s="4"/>
      <c r="E1" s="4"/>
      <c r="F1" s="4"/>
    </row>
    <row r="2" spans="1:8" x14ac:dyDescent="0.25">
      <c r="C2" s="4"/>
      <c r="D2" s="4"/>
      <c r="E2" s="4"/>
      <c r="F2" s="4"/>
    </row>
    <row r="3" spans="1:8" x14ac:dyDescent="0.25">
      <c r="C3" s="4"/>
      <c r="D3" s="4"/>
      <c r="E3" s="4"/>
      <c r="F3" s="4"/>
    </row>
    <row r="4" spans="1:8" ht="38.25" customHeight="1" x14ac:dyDescent="0.25">
      <c r="A4" s="2" t="s">
        <v>1</v>
      </c>
      <c r="B4" s="2" t="s">
        <v>2</v>
      </c>
      <c r="C4" s="5" t="s">
        <v>3</v>
      </c>
      <c r="D4" s="5" t="s">
        <v>4</v>
      </c>
      <c r="E4" s="6" t="s">
        <v>6</v>
      </c>
      <c r="F4" s="27" t="s">
        <v>5</v>
      </c>
      <c r="G4" s="29" t="s">
        <v>150</v>
      </c>
      <c r="H4" s="29" t="s">
        <v>149</v>
      </c>
    </row>
    <row r="5" spans="1:8" x14ac:dyDescent="0.25">
      <c r="G5" s="2"/>
      <c r="H5" s="2"/>
    </row>
    <row r="6" spans="1:8" x14ac:dyDescent="0.25">
      <c r="A6" s="11"/>
      <c r="B6" s="19" t="s">
        <v>148</v>
      </c>
      <c r="C6" s="16"/>
      <c r="D6" s="16"/>
      <c r="E6" s="8"/>
      <c r="F6" s="28"/>
      <c r="G6" s="2"/>
      <c r="H6" s="2"/>
    </row>
    <row r="7" spans="1:8" ht="18.75" x14ac:dyDescent="0.3">
      <c r="A7" s="2"/>
      <c r="B7" s="9" t="s">
        <v>21</v>
      </c>
      <c r="C7" s="5"/>
      <c r="D7" s="5"/>
      <c r="E7" s="8"/>
      <c r="F7" s="28"/>
      <c r="G7" s="2"/>
      <c r="H7" s="2"/>
    </row>
    <row r="8" spans="1:8" ht="45" x14ac:dyDescent="0.25">
      <c r="A8" s="2"/>
      <c r="B8" s="3" t="s">
        <v>23</v>
      </c>
      <c r="C8" s="5" t="s">
        <v>8</v>
      </c>
      <c r="D8" s="5">
        <v>3.31</v>
      </c>
      <c r="E8" s="8">
        <f t="shared" ref="E8:E71" si="0">F8/D8</f>
        <v>3914.8036253776436</v>
      </c>
      <c r="F8" s="28">
        <v>12958</v>
      </c>
      <c r="G8" s="2">
        <v>2800</v>
      </c>
      <c r="H8" s="2">
        <f>D8*G8</f>
        <v>9268</v>
      </c>
    </row>
    <row r="9" spans="1:8" ht="30" x14ac:dyDescent="0.25">
      <c r="A9" s="2"/>
      <c r="B9" s="3" t="s">
        <v>26</v>
      </c>
      <c r="C9" s="20" t="s">
        <v>8</v>
      </c>
      <c r="D9" s="17">
        <v>2.5</v>
      </c>
      <c r="E9" s="8">
        <f t="shared" si="0"/>
        <v>1467.84</v>
      </c>
      <c r="F9" s="28">
        <v>3669.6</v>
      </c>
      <c r="G9" s="2">
        <v>1800</v>
      </c>
      <c r="H9" s="2">
        <f t="shared" ref="H9:H72" si="1">D9*G9</f>
        <v>4500</v>
      </c>
    </row>
    <row r="10" spans="1:8" ht="30" x14ac:dyDescent="0.25">
      <c r="A10" s="2"/>
      <c r="B10" s="3" t="s">
        <v>42</v>
      </c>
      <c r="C10" s="20" t="s">
        <v>28</v>
      </c>
      <c r="D10" s="17">
        <v>2.9</v>
      </c>
      <c r="E10" s="8">
        <f t="shared" si="0"/>
        <v>8924.9862068965522</v>
      </c>
      <c r="F10" s="28">
        <v>25882.46</v>
      </c>
      <c r="G10" s="2">
        <v>3500</v>
      </c>
      <c r="H10" s="2">
        <f t="shared" si="1"/>
        <v>10150</v>
      </c>
    </row>
    <row r="11" spans="1:8" ht="30" x14ac:dyDescent="0.25">
      <c r="A11" s="2"/>
      <c r="B11" s="3" t="s">
        <v>138</v>
      </c>
      <c r="C11" s="20" t="s">
        <v>28</v>
      </c>
      <c r="D11" s="17">
        <v>12</v>
      </c>
      <c r="E11" s="8">
        <f t="shared" si="0"/>
        <v>8924.9916666666668</v>
      </c>
      <c r="F11" s="28">
        <v>107099.9</v>
      </c>
      <c r="G11" s="2">
        <v>3500</v>
      </c>
      <c r="H11" s="2">
        <f t="shared" si="1"/>
        <v>42000</v>
      </c>
    </row>
    <row r="12" spans="1:8" ht="30" x14ac:dyDescent="0.25">
      <c r="A12" s="2"/>
      <c r="B12" s="3" t="s">
        <v>26</v>
      </c>
      <c r="C12" s="20" t="s">
        <v>8</v>
      </c>
      <c r="D12" s="17">
        <v>74.25</v>
      </c>
      <c r="E12" s="8">
        <f t="shared" si="0"/>
        <v>1467.8416161616162</v>
      </c>
      <c r="F12" s="28">
        <v>108987.24</v>
      </c>
      <c r="G12" s="2">
        <v>1200</v>
      </c>
      <c r="H12" s="2">
        <f t="shared" si="1"/>
        <v>89100</v>
      </c>
    </row>
    <row r="13" spans="1:8" ht="30" x14ac:dyDescent="0.25">
      <c r="A13" s="2"/>
      <c r="B13" s="3" t="s">
        <v>30</v>
      </c>
      <c r="C13" s="20" t="s">
        <v>8</v>
      </c>
      <c r="D13" s="17">
        <v>90.515000000000001</v>
      </c>
      <c r="E13" s="8">
        <f t="shared" si="0"/>
        <v>118.60409876815999</v>
      </c>
      <c r="F13" s="28">
        <v>10735.45</v>
      </c>
      <c r="G13" s="2">
        <v>106</v>
      </c>
      <c r="H13" s="2">
        <f t="shared" si="1"/>
        <v>9594.59</v>
      </c>
    </row>
    <row r="14" spans="1:8" x14ac:dyDescent="0.25">
      <c r="A14" s="2"/>
      <c r="B14" s="3" t="s">
        <v>32</v>
      </c>
      <c r="C14" s="5"/>
      <c r="D14" s="5"/>
      <c r="E14" s="8"/>
      <c r="F14" s="28"/>
      <c r="G14" s="2"/>
      <c r="H14" s="2">
        <f t="shared" si="1"/>
        <v>0</v>
      </c>
    </row>
    <row r="15" spans="1:8" ht="105" x14ac:dyDescent="0.25">
      <c r="A15" s="2"/>
      <c r="B15" s="3" t="s">
        <v>34</v>
      </c>
      <c r="C15" s="5" t="s">
        <v>25</v>
      </c>
      <c r="D15" s="5">
        <v>3</v>
      </c>
      <c r="E15" s="8">
        <f t="shared" si="0"/>
        <v>18516</v>
      </c>
      <c r="F15" s="28">
        <v>55548</v>
      </c>
      <c r="G15" s="2">
        <v>20000</v>
      </c>
      <c r="H15" s="2">
        <f t="shared" si="1"/>
        <v>60000</v>
      </c>
    </row>
    <row r="16" spans="1:8" ht="60" x14ac:dyDescent="0.25">
      <c r="A16" s="2"/>
      <c r="B16" s="3" t="s">
        <v>37</v>
      </c>
      <c r="C16" s="20" t="s">
        <v>38</v>
      </c>
      <c r="D16" s="17">
        <v>3</v>
      </c>
      <c r="E16" s="8">
        <f t="shared" si="0"/>
        <v>10879.48</v>
      </c>
      <c r="F16" s="28">
        <v>32638.44</v>
      </c>
      <c r="G16" s="2">
        <v>5000</v>
      </c>
      <c r="H16" s="2">
        <f t="shared" si="1"/>
        <v>15000</v>
      </c>
    </row>
    <row r="17" spans="1:8" ht="45" x14ac:dyDescent="0.25">
      <c r="A17" s="2"/>
      <c r="B17" s="3" t="s">
        <v>23</v>
      </c>
      <c r="C17" s="20" t="s">
        <v>8</v>
      </c>
      <c r="D17" s="17">
        <v>8.4</v>
      </c>
      <c r="E17" s="8">
        <f t="shared" si="0"/>
        <v>3914.8488095238099</v>
      </c>
      <c r="F17" s="28">
        <v>32884.730000000003</v>
      </c>
      <c r="G17" s="2">
        <v>2900</v>
      </c>
      <c r="H17" s="2">
        <f t="shared" si="1"/>
        <v>24360</v>
      </c>
    </row>
    <row r="18" spans="1:8" ht="30" x14ac:dyDescent="0.25">
      <c r="A18" s="2"/>
      <c r="B18" s="3" t="s">
        <v>42</v>
      </c>
      <c r="C18" s="20" t="s">
        <v>41</v>
      </c>
      <c r="D18" s="17">
        <v>38</v>
      </c>
      <c r="E18" s="8">
        <f t="shared" si="0"/>
        <v>8585.0360526315781</v>
      </c>
      <c r="F18" s="28">
        <v>326231.37</v>
      </c>
      <c r="G18" s="2">
        <v>3500</v>
      </c>
      <c r="H18" s="2">
        <f t="shared" si="1"/>
        <v>133000</v>
      </c>
    </row>
    <row r="19" spans="1:8" ht="60" x14ac:dyDescent="0.25">
      <c r="A19" s="2"/>
      <c r="B19" s="3" t="s">
        <v>45</v>
      </c>
      <c r="C19" s="20" t="s">
        <v>8</v>
      </c>
      <c r="D19" s="17">
        <v>22.1</v>
      </c>
      <c r="E19" s="8">
        <f t="shared" si="0"/>
        <v>689.22895927601803</v>
      </c>
      <c r="F19" s="28">
        <v>15231.96</v>
      </c>
      <c r="G19" s="2">
        <v>350</v>
      </c>
      <c r="H19" s="2">
        <f t="shared" si="1"/>
        <v>7735.0000000000009</v>
      </c>
    </row>
    <row r="20" spans="1:8" ht="60" x14ac:dyDescent="0.25">
      <c r="A20" s="2"/>
      <c r="B20" s="3" t="s">
        <v>45</v>
      </c>
      <c r="C20" s="20" t="s">
        <v>8</v>
      </c>
      <c r="D20" s="17">
        <v>74.664000000000001</v>
      </c>
      <c r="E20" s="8">
        <f t="shared" si="0"/>
        <v>689.22961534340504</v>
      </c>
      <c r="F20" s="28">
        <v>51460.639999999999</v>
      </c>
      <c r="G20" s="2">
        <v>370</v>
      </c>
      <c r="H20" s="2">
        <f t="shared" si="1"/>
        <v>27625.68</v>
      </c>
    </row>
    <row r="21" spans="1:8" ht="45" x14ac:dyDescent="0.25">
      <c r="A21" s="2"/>
      <c r="B21" s="3" t="s">
        <v>48</v>
      </c>
      <c r="C21" s="20" t="s">
        <v>18</v>
      </c>
      <c r="D21" s="17">
        <v>3.06</v>
      </c>
      <c r="E21" s="8">
        <f t="shared" si="0"/>
        <v>1715.6176470588234</v>
      </c>
      <c r="F21" s="28">
        <v>5249.79</v>
      </c>
      <c r="G21" s="2">
        <v>600</v>
      </c>
      <c r="H21" s="2">
        <f t="shared" si="1"/>
        <v>1836</v>
      </c>
    </row>
    <row r="22" spans="1:8" ht="30" x14ac:dyDescent="0.25">
      <c r="A22" s="2"/>
      <c r="B22" s="3" t="s">
        <v>49</v>
      </c>
      <c r="C22" s="20" t="s">
        <v>50</v>
      </c>
      <c r="D22" s="17">
        <v>5</v>
      </c>
      <c r="E22" s="8">
        <f t="shared" si="0"/>
        <v>352.52</v>
      </c>
      <c r="F22" s="28">
        <v>1762.6</v>
      </c>
      <c r="G22" s="2">
        <v>250</v>
      </c>
      <c r="H22" s="2">
        <f t="shared" si="1"/>
        <v>1250</v>
      </c>
    </row>
    <row r="23" spans="1:8" ht="60" x14ac:dyDescent="0.25">
      <c r="A23" s="2"/>
      <c r="B23" s="3" t="s">
        <v>45</v>
      </c>
      <c r="C23" s="20" t="s">
        <v>8</v>
      </c>
      <c r="D23" s="17">
        <v>9.0779999999999994</v>
      </c>
      <c r="E23" s="8">
        <f t="shared" si="0"/>
        <v>689.23220973782782</v>
      </c>
      <c r="F23" s="28">
        <v>6256.85</v>
      </c>
      <c r="G23" s="2">
        <v>370</v>
      </c>
      <c r="H23" s="2">
        <f t="shared" si="1"/>
        <v>3358.8599999999997</v>
      </c>
    </row>
    <row r="24" spans="1:8" ht="45" x14ac:dyDescent="0.25">
      <c r="A24" s="2"/>
      <c r="B24" s="3" t="s">
        <v>137</v>
      </c>
      <c r="C24" s="20" t="s">
        <v>18</v>
      </c>
      <c r="D24" s="17">
        <v>50.6</v>
      </c>
      <c r="E24" s="8">
        <f t="shared" si="0"/>
        <v>212.45454545454547</v>
      </c>
      <c r="F24" s="28">
        <v>10750.2</v>
      </c>
      <c r="G24" s="2">
        <v>150</v>
      </c>
      <c r="H24" s="2">
        <f t="shared" si="1"/>
        <v>7590</v>
      </c>
    </row>
    <row r="25" spans="1:8" ht="75" x14ac:dyDescent="0.25">
      <c r="A25" s="2"/>
      <c r="B25" s="3" t="s">
        <v>54</v>
      </c>
      <c r="C25" s="20" t="s">
        <v>50</v>
      </c>
      <c r="D25" s="17">
        <v>1</v>
      </c>
      <c r="E25" s="8">
        <f t="shared" si="0"/>
        <v>17756.650000000001</v>
      </c>
      <c r="F25" s="28">
        <v>17756.650000000001</v>
      </c>
      <c r="G25" s="2">
        <v>25000</v>
      </c>
      <c r="H25" s="2">
        <f t="shared" si="1"/>
        <v>25000</v>
      </c>
    </row>
    <row r="26" spans="1:8" x14ac:dyDescent="0.25">
      <c r="A26" s="2"/>
      <c r="B26" s="3" t="s">
        <v>55</v>
      </c>
      <c r="C26" s="5"/>
      <c r="D26" s="5"/>
      <c r="E26" s="8" t="e">
        <f t="shared" si="0"/>
        <v>#DIV/0!</v>
      </c>
      <c r="F26" s="28"/>
      <c r="G26" s="2"/>
      <c r="H26" s="2">
        <f t="shared" si="1"/>
        <v>0</v>
      </c>
    </row>
    <row r="27" spans="1:8" x14ac:dyDescent="0.25">
      <c r="A27" s="2"/>
      <c r="B27" s="3" t="s">
        <v>58</v>
      </c>
      <c r="C27" s="20" t="s">
        <v>11</v>
      </c>
      <c r="D27" s="17">
        <v>6.4899999999999993</v>
      </c>
      <c r="E27" s="8">
        <f t="shared" si="0"/>
        <v>1062.1617873651774</v>
      </c>
      <c r="F27" s="28">
        <v>6893.43</v>
      </c>
      <c r="G27" s="2">
        <v>1500</v>
      </c>
      <c r="H27" s="2">
        <f t="shared" si="1"/>
        <v>9734.9999999999982</v>
      </c>
    </row>
    <row r="28" spans="1:8" ht="30" x14ac:dyDescent="0.25">
      <c r="A28" s="2"/>
      <c r="B28" s="3" t="s">
        <v>60</v>
      </c>
      <c r="C28" s="20" t="s">
        <v>11</v>
      </c>
      <c r="D28" s="17">
        <v>0.81599999999999995</v>
      </c>
      <c r="E28" s="8">
        <f t="shared" si="0"/>
        <v>4293.75</v>
      </c>
      <c r="F28" s="28">
        <v>3503.7</v>
      </c>
      <c r="G28" s="2">
        <v>6000</v>
      </c>
      <c r="H28" s="2">
        <f t="shared" si="1"/>
        <v>4896</v>
      </c>
    </row>
    <row r="29" spans="1:8" ht="90" x14ac:dyDescent="0.25">
      <c r="A29" s="2"/>
      <c r="B29" s="3" t="s">
        <v>62</v>
      </c>
      <c r="C29" s="20" t="s">
        <v>8</v>
      </c>
      <c r="D29" s="17">
        <v>30.8</v>
      </c>
      <c r="E29" s="8">
        <f t="shared" si="0"/>
        <v>288.11266233766236</v>
      </c>
      <c r="F29" s="28">
        <v>8873.8700000000008</v>
      </c>
      <c r="G29" s="2">
        <v>250</v>
      </c>
      <c r="H29" s="2">
        <f t="shared" si="1"/>
        <v>7700</v>
      </c>
    </row>
    <row r="30" spans="1:8" ht="135" x14ac:dyDescent="0.25">
      <c r="A30" s="2"/>
      <c r="B30" s="3" t="s">
        <v>63</v>
      </c>
      <c r="C30" s="20" t="s">
        <v>16</v>
      </c>
      <c r="D30" s="17">
        <v>5.8799999999999998E-2</v>
      </c>
      <c r="E30" s="8">
        <f t="shared" si="0"/>
        <v>35578.231292517004</v>
      </c>
      <c r="F30" s="28">
        <v>2092</v>
      </c>
      <c r="G30" s="2">
        <v>15000</v>
      </c>
      <c r="H30" s="2">
        <f t="shared" si="1"/>
        <v>882</v>
      </c>
    </row>
    <row r="31" spans="1:8" ht="30" x14ac:dyDescent="0.25">
      <c r="A31" s="2"/>
      <c r="B31" s="3" t="s">
        <v>65</v>
      </c>
      <c r="C31" s="20" t="s">
        <v>66</v>
      </c>
      <c r="D31" s="17">
        <v>0</v>
      </c>
      <c r="E31" s="8" t="e">
        <f t="shared" si="0"/>
        <v>#DIV/0!</v>
      </c>
      <c r="F31" s="28">
        <v>0</v>
      </c>
      <c r="G31" s="2"/>
      <c r="H31" s="2">
        <f t="shared" si="1"/>
        <v>0</v>
      </c>
    </row>
    <row r="32" spans="1:8" ht="45" x14ac:dyDescent="0.25">
      <c r="A32" s="2"/>
      <c r="B32" s="3" t="s">
        <v>68</v>
      </c>
      <c r="C32" s="20" t="s">
        <v>11</v>
      </c>
      <c r="D32" s="17">
        <v>1.827</v>
      </c>
      <c r="E32" s="8">
        <f t="shared" si="0"/>
        <v>6122.7586206896558</v>
      </c>
      <c r="F32" s="28">
        <v>11186.28</v>
      </c>
      <c r="G32" s="2">
        <v>6000</v>
      </c>
      <c r="H32" s="2">
        <f t="shared" si="1"/>
        <v>10962</v>
      </c>
    </row>
    <row r="33" spans="1:8" ht="75" x14ac:dyDescent="0.25">
      <c r="A33" s="2"/>
      <c r="B33" s="3" t="s">
        <v>70</v>
      </c>
      <c r="C33" s="20" t="s">
        <v>8</v>
      </c>
      <c r="D33" s="17">
        <v>63.3</v>
      </c>
      <c r="E33" s="8">
        <f t="shared" si="0"/>
        <v>4905.5380726698268</v>
      </c>
      <c r="F33" s="28">
        <v>310520.56</v>
      </c>
      <c r="G33" s="2">
        <v>7000</v>
      </c>
      <c r="H33" s="2">
        <f t="shared" si="1"/>
        <v>443100</v>
      </c>
    </row>
    <row r="34" spans="1:8" ht="120" x14ac:dyDescent="0.25">
      <c r="A34" s="2"/>
      <c r="B34" s="3" t="s">
        <v>72</v>
      </c>
      <c r="C34" s="20" t="s">
        <v>8</v>
      </c>
      <c r="D34" s="17">
        <v>2.94</v>
      </c>
      <c r="E34" s="8">
        <f t="shared" si="0"/>
        <v>16005.476190476191</v>
      </c>
      <c r="F34" s="28">
        <v>47056.1</v>
      </c>
      <c r="G34" s="2">
        <v>7000</v>
      </c>
      <c r="H34" s="2">
        <f t="shared" si="1"/>
        <v>20580</v>
      </c>
    </row>
    <row r="35" spans="1:8" x14ac:dyDescent="0.25">
      <c r="A35" s="2"/>
      <c r="B35" s="3" t="s">
        <v>73</v>
      </c>
      <c r="C35" s="5"/>
      <c r="D35" s="5"/>
      <c r="E35" s="8" t="e">
        <f t="shared" si="0"/>
        <v>#DIV/0!</v>
      </c>
      <c r="F35" s="28"/>
      <c r="G35" s="2"/>
      <c r="H35" s="2">
        <f t="shared" si="1"/>
        <v>0</v>
      </c>
    </row>
    <row r="36" spans="1:8" x14ac:dyDescent="0.25">
      <c r="A36" s="2"/>
      <c r="B36" s="3" t="s">
        <v>79</v>
      </c>
      <c r="C36" s="20" t="s">
        <v>50</v>
      </c>
      <c r="D36" s="17">
        <v>1</v>
      </c>
      <c r="E36" s="8">
        <f t="shared" si="0"/>
        <v>1005.12</v>
      </c>
      <c r="F36" s="28">
        <v>1005.12</v>
      </c>
      <c r="G36" s="2"/>
      <c r="H36" s="2">
        <f t="shared" si="1"/>
        <v>0</v>
      </c>
    </row>
    <row r="37" spans="1:8" ht="30" x14ac:dyDescent="0.25">
      <c r="A37" s="2"/>
      <c r="B37" s="3" t="s">
        <v>136</v>
      </c>
      <c r="C37" s="20" t="s">
        <v>80</v>
      </c>
      <c r="D37" s="17">
        <v>1</v>
      </c>
      <c r="E37" s="8">
        <f t="shared" si="0"/>
        <v>1121.99</v>
      </c>
      <c r="F37" s="28">
        <v>1121.99</v>
      </c>
      <c r="G37" s="2"/>
      <c r="H37" s="2">
        <f t="shared" si="1"/>
        <v>0</v>
      </c>
    </row>
    <row r="38" spans="1:8" ht="30" x14ac:dyDescent="0.25">
      <c r="A38" s="2"/>
      <c r="B38" s="3" t="s">
        <v>135</v>
      </c>
      <c r="C38" s="20" t="s">
        <v>80</v>
      </c>
      <c r="D38" s="17">
        <v>2</v>
      </c>
      <c r="E38" s="8">
        <f t="shared" si="0"/>
        <v>3765.49</v>
      </c>
      <c r="F38" s="28">
        <v>7530.98</v>
      </c>
      <c r="G38" s="2"/>
      <c r="H38" s="2">
        <f t="shared" si="1"/>
        <v>0</v>
      </c>
    </row>
    <row r="39" spans="1:8" ht="75" x14ac:dyDescent="0.25">
      <c r="A39" s="2"/>
      <c r="B39" s="3" t="s">
        <v>134</v>
      </c>
      <c r="C39" s="20" t="s">
        <v>89</v>
      </c>
      <c r="D39" s="17">
        <v>5.0999999999999997E-2</v>
      </c>
      <c r="E39" s="8">
        <f t="shared" si="0"/>
        <v>40858.23529411765</v>
      </c>
      <c r="F39" s="28">
        <v>2083.77</v>
      </c>
      <c r="G39" s="2">
        <v>30080</v>
      </c>
      <c r="H39" s="2">
        <f t="shared" si="1"/>
        <v>1534.08</v>
      </c>
    </row>
    <row r="40" spans="1:8" ht="30" x14ac:dyDescent="0.25">
      <c r="A40" s="2"/>
      <c r="B40" s="3" t="s">
        <v>91</v>
      </c>
      <c r="C40" s="20" t="s">
        <v>18</v>
      </c>
      <c r="D40" s="17">
        <v>10</v>
      </c>
      <c r="E40" s="8">
        <f t="shared" si="0"/>
        <v>37.055</v>
      </c>
      <c r="F40" s="28">
        <v>370.55</v>
      </c>
      <c r="G40" s="2">
        <v>33</v>
      </c>
      <c r="H40" s="2">
        <f t="shared" si="1"/>
        <v>330</v>
      </c>
    </row>
    <row r="41" spans="1:8" ht="18.75" x14ac:dyDescent="0.3">
      <c r="A41" s="2"/>
      <c r="B41" s="9" t="s">
        <v>92</v>
      </c>
      <c r="C41" s="5"/>
      <c r="D41" s="5"/>
      <c r="E41" s="8" t="e">
        <f t="shared" si="0"/>
        <v>#DIV/0!</v>
      </c>
      <c r="F41" s="28"/>
      <c r="G41" s="2"/>
      <c r="H41" s="2">
        <f t="shared" si="1"/>
        <v>0</v>
      </c>
    </row>
    <row r="42" spans="1:8" ht="30" x14ac:dyDescent="0.25">
      <c r="A42" s="2"/>
      <c r="B42" s="3" t="s">
        <v>93</v>
      </c>
      <c r="C42" s="20" t="s">
        <v>18</v>
      </c>
      <c r="D42" s="17">
        <v>50</v>
      </c>
      <c r="E42" s="8">
        <f t="shared" si="0"/>
        <v>14.924000000000001</v>
      </c>
      <c r="F42" s="28">
        <v>746.2</v>
      </c>
      <c r="G42" s="2">
        <v>15</v>
      </c>
      <c r="H42" s="2">
        <f t="shared" si="1"/>
        <v>750</v>
      </c>
    </row>
    <row r="43" spans="1:8" x14ac:dyDescent="0.25">
      <c r="A43" s="2"/>
      <c r="B43" s="3" t="s">
        <v>94</v>
      </c>
      <c r="C43" s="20" t="s">
        <v>50</v>
      </c>
      <c r="D43" s="17">
        <v>2</v>
      </c>
      <c r="E43" s="8">
        <f t="shared" si="0"/>
        <v>159.61000000000001</v>
      </c>
      <c r="F43" s="28">
        <v>319.22000000000003</v>
      </c>
      <c r="G43" s="2">
        <v>170</v>
      </c>
      <c r="H43" s="2">
        <f t="shared" si="1"/>
        <v>340</v>
      </c>
    </row>
    <row r="44" spans="1:8" ht="45" x14ac:dyDescent="0.25">
      <c r="A44" s="2"/>
      <c r="B44" s="3" t="s">
        <v>96</v>
      </c>
      <c r="C44" s="20" t="s">
        <v>89</v>
      </c>
      <c r="D44" s="17">
        <v>2.5499999999999998E-2</v>
      </c>
      <c r="E44" s="8">
        <f t="shared" si="0"/>
        <v>48986.666666666672</v>
      </c>
      <c r="F44" s="28">
        <v>1249.1600000000001</v>
      </c>
      <c r="G44" s="2">
        <v>47080</v>
      </c>
      <c r="H44" s="2">
        <f t="shared" si="1"/>
        <v>1200.54</v>
      </c>
    </row>
    <row r="45" spans="1:8" ht="90" x14ac:dyDescent="0.25">
      <c r="A45" s="2"/>
      <c r="B45" s="3" t="s">
        <v>97</v>
      </c>
      <c r="C45" s="20" t="s">
        <v>89</v>
      </c>
      <c r="D45" s="17">
        <v>2.5499999999999998E-2</v>
      </c>
      <c r="E45" s="8">
        <f t="shared" si="0"/>
        <v>63156.862745098042</v>
      </c>
      <c r="F45" s="28">
        <v>1610.5</v>
      </c>
      <c r="G45" s="2">
        <v>72700</v>
      </c>
      <c r="H45" s="2">
        <f t="shared" si="1"/>
        <v>1853.85</v>
      </c>
    </row>
    <row r="46" spans="1:8" ht="45" x14ac:dyDescent="0.25">
      <c r="A46" s="2"/>
      <c r="B46" s="3" t="s">
        <v>98</v>
      </c>
      <c r="C46" s="20" t="s">
        <v>18</v>
      </c>
      <c r="D46" s="17">
        <v>102</v>
      </c>
      <c r="E46" s="8">
        <f t="shared" si="0"/>
        <v>11.801372549019607</v>
      </c>
      <c r="F46" s="28">
        <v>1203.74</v>
      </c>
      <c r="G46" s="2">
        <v>8.1999999999999993</v>
      </c>
      <c r="H46" s="2">
        <f t="shared" si="1"/>
        <v>836.4</v>
      </c>
    </row>
    <row r="47" spans="1:8" ht="45" x14ac:dyDescent="0.25">
      <c r="A47" s="2"/>
      <c r="B47" s="3" t="s">
        <v>87</v>
      </c>
      <c r="C47" s="20" t="s">
        <v>25</v>
      </c>
      <c r="D47" s="17">
        <v>100</v>
      </c>
      <c r="E47" s="8">
        <f t="shared" si="0"/>
        <v>2.2387000000000001</v>
      </c>
      <c r="F47" s="28">
        <v>223.87</v>
      </c>
      <c r="G47" s="2">
        <v>3.69</v>
      </c>
      <c r="H47" s="2">
        <f t="shared" si="1"/>
        <v>369</v>
      </c>
    </row>
    <row r="48" spans="1:8" ht="45" x14ac:dyDescent="0.25">
      <c r="A48" s="2"/>
      <c r="B48" s="3" t="s">
        <v>100</v>
      </c>
      <c r="C48" s="20" t="s">
        <v>18</v>
      </c>
      <c r="D48" s="17">
        <v>40.799999999999997</v>
      </c>
      <c r="E48" s="8">
        <f t="shared" si="0"/>
        <v>72.357352941176472</v>
      </c>
      <c r="F48" s="28">
        <v>2952.18</v>
      </c>
      <c r="G48" s="2">
        <v>71.16</v>
      </c>
      <c r="H48" s="2">
        <f t="shared" si="1"/>
        <v>2903.3279999999995</v>
      </c>
    </row>
    <row r="49" spans="1:8" ht="45" x14ac:dyDescent="0.25">
      <c r="A49" s="2"/>
      <c r="B49" s="3" t="s">
        <v>101</v>
      </c>
      <c r="C49" s="20" t="s">
        <v>18</v>
      </c>
      <c r="D49" s="17">
        <v>61.2</v>
      </c>
      <c r="E49" s="8">
        <f t="shared" si="0"/>
        <v>115.97124183006535</v>
      </c>
      <c r="F49" s="28">
        <v>7097.44</v>
      </c>
      <c r="G49" s="2">
        <v>121.59</v>
      </c>
      <c r="H49" s="2">
        <f t="shared" si="1"/>
        <v>7441.3080000000009</v>
      </c>
    </row>
    <row r="50" spans="1:8" ht="45" x14ac:dyDescent="0.25">
      <c r="A50" s="2"/>
      <c r="B50" s="3" t="s">
        <v>103</v>
      </c>
      <c r="C50" s="20" t="s">
        <v>50</v>
      </c>
      <c r="D50" s="17">
        <v>3</v>
      </c>
      <c r="E50" s="8">
        <f t="shared" si="0"/>
        <v>114.39666666666666</v>
      </c>
      <c r="F50" s="28">
        <v>343.19</v>
      </c>
      <c r="G50" s="2">
        <v>195</v>
      </c>
      <c r="H50" s="2">
        <f t="shared" si="1"/>
        <v>585</v>
      </c>
    </row>
    <row r="51" spans="1:8" ht="45" x14ac:dyDescent="0.25">
      <c r="A51" s="2"/>
      <c r="B51" s="3" t="s">
        <v>104</v>
      </c>
      <c r="C51" s="20" t="s">
        <v>25</v>
      </c>
      <c r="D51" s="17">
        <v>3</v>
      </c>
      <c r="E51" s="8">
        <f t="shared" si="0"/>
        <v>45.123333333333335</v>
      </c>
      <c r="F51" s="28">
        <v>135.37</v>
      </c>
      <c r="G51" s="2">
        <v>73</v>
      </c>
      <c r="H51" s="2">
        <f t="shared" si="1"/>
        <v>219</v>
      </c>
    </row>
    <row r="52" spans="1:8" ht="45" x14ac:dyDescent="0.25">
      <c r="A52" s="2"/>
      <c r="B52" s="3" t="s">
        <v>106</v>
      </c>
      <c r="C52" s="20" t="s">
        <v>50</v>
      </c>
      <c r="D52" s="17">
        <v>4</v>
      </c>
      <c r="E52" s="8">
        <f t="shared" si="0"/>
        <v>2877.7550000000001</v>
      </c>
      <c r="F52" s="28">
        <v>11511.02</v>
      </c>
      <c r="G52" s="2">
        <v>880</v>
      </c>
      <c r="H52" s="2">
        <f t="shared" si="1"/>
        <v>3520</v>
      </c>
    </row>
    <row r="53" spans="1:8" ht="30" x14ac:dyDescent="0.25">
      <c r="A53" s="2"/>
      <c r="B53" s="3" t="s">
        <v>108</v>
      </c>
      <c r="C53" s="20" t="s">
        <v>50</v>
      </c>
      <c r="D53" s="17">
        <v>2</v>
      </c>
      <c r="E53" s="8">
        <f t="shared" si="0"/>
        <v>1847.11</v>
      </c>
      <c r="F53" s="28">
        <v>3694.22</v>
      </c>
      <c r="G53" s="2">
        <v>1625</v>
      </c>
      <c r="H53" s="2">
        <f t="shared" si="1"/>
        <v>3250</v>
      </c>
    </row>
    <row r="54" spans="1:8" ht="30" x14ac:dyDescent="0.25">
      <c r="A54" s="2"/>
      <c r="B54" s="3" t="s">
        <v>109</v>
      </c>
      <c r="C54" s="20" t="s">
        <v>50</v>
      </c>
      <c r="D54" s="17">
        <v>1</v>
      </c>
      <c r="E54" s="8">
        <f t="shared" si="0"/>
        <v>476.69</v>
      </c>
      <c r="F54" s="28">
        <v>476.69</v>
      </c>
      <c r="G54" s="2">
        <v>624</v>
      </c>
      <c r="H54" s="2">
        <f t="shared" si="1"/>
        <v>624</v>
      </c>
    </row>
    <row r="55" spans="1:8" ht="37.5" x14ac:dyDescent="0.3">
      <c r="A55" s="2"/>
      <c r="B55" s="9" t="s">
        <v>110</v>
      </c>
      <c r="C55" s="5"/>
      <c r="D55" s="5"/>
      <c r="E55" s="8"/>
      <c r="F55" s="28"/>
      <c r="G55" s="2"/>
      <c r="H55" s="2">
        <f t="shared" si="1"/>
        <v>0</v>
      </c>
    </row>
    <row r="56" spans="1:8" ht="45" x14ac:dyDescent="0.25">
      <c r="A56" s="2"/>
      <c r="B56" s="3" t="s">
        <v>112</v>
      </c>
      <c r="C56" s="20" t="s">
        <v>18</v>
      </c>
      <c r="D56" s="17">
        <v>3.5960000000000001</v>
      </c>
      <c r="E56" s="8">
        <f t="shared" si="0"/>
        <v>36.4210233592881</v>
      </c>
      <c r="F56" s="28">
        <v>130.97</v>
      </c>
      <c r="G56" s="2">
        <v>25</v>
      </c>
      <c r="H56" s="2">
        <f t="shared" si="1"/>
        <v>89.9</v>
      </c>
    </row>
    <row r="57" spans="1:8" ht="45" x14ac:dyDescent="0.25">
      <c r="A57" s="2"/>
      <c r="B57" s="3" t="s">
        <v>112</v>
      </c>
      <c r="C57" s="20" t="s">
        <v>18</v>
      </c>
      <c r="D57" s="17">
        <v>3.1465000000000001</v>
      </c>
      <c r="E57" s="8">
        <f t="shared" si="0"/>
        <v>36.427776894962655</v>
      </c>
      <c r="F57" s="28">
        <v>114.62</v>
      </c>
      <c r="G57" s="2">
        <v>38</v>
      </c>
      <c r="H57" s="2">
        <f t="shared" si="1"/>
        <v>119.56700000000001</v>
      </c>
    </row>
    <row r="58" spans="1:8" ht="30" x14ac:dyDescent="0.25">
      <c r="A58" s="2"/>
      <c r="B58" s="3" t="s">
        <v>115</v>
      </c>
      <c r="C58" s="20" t="s">
        <v>38</v>
      </c>
      <c r="D58" s="17">
        <v>1</v>
      </c>
      <c r="E58" s="8">
        <f t="shared" si="0"/>
        <v>87.7</v>
      </c>
      <c r="F58" s="28">
        <v>87.7</v>
      </c>
      <c r="G58" s="2">
        <v>96</v>
      </c>
      <c r="H58" s="2">
        <f t="shared" si="1"/>
        <v>96</v>
      </c>
    </row>
    <row r="59" spans="1:8" ht="45" x14ac:dyDescent="0.25">
      <c r="A59" s="2"/>
      <c r="B59" s="3" t="s">
        <v>116</v>
      </c>
      <c r="C59" s="20" t="s">
        <v>50</v>
      </c>
      <c r="D59" s="17">
        <v>2</v>
      </c>
      <c r="E59" s="8">
        <f t="shared" si="0"/>
        <v>119.435</v>
      </c>
      <c r="F59" s="28">
        <v>238.87</v>
      </c>
      <c r="G59" s="2">
        <v>117</v>
      </c>
      <c r="H59" s="2">
        <f t="shared" si="1"/>
        <v>234</v>
      </c>
    </row>
    <row r="60" spans="1:8" ht="30" x14ac:dyDescent="0.25">
      <c r="A60" s="2"/>
      <c r="B60" s="3" t="s">
        <v>118</v>
      </c>
      <c r="C60" s="5" t="s">
        <v>18</v>
      </c>
      <c r="D60" s="5">
        <v>6.4870000000000001</v>
      </c>
      <c r="E60" s="8">
        <f t="shared" si="0"/>
        <v>329.85509480499462</v>
      </c>
      <c r="F60" s="28">
        <v>2139.77</v>
      </c>
      <c r="G60" s="2">
        <v>270</v>
      </c>
      <c r="H60" s="2">
        <f t="shared" si="1"/>
        <v>1751.49</v>
      </c>
    </row>
    <row r="61" spans="1:8" ht="45" x14ac:dyDescent="0.25">
      <c r="A61" s="2"/>
      <c r="B61" s="3" t="s">
        <v>120</v>
      </c>
      <c r="C61" s="20" t="s">
        <v>18</v>
      </c>
      <c r="D61" s="17">
        <v>0.998</v>
      </c>
      <c r="E61" s="8">
        <f t="shared" si="0"/>
        <v>103.15631262525051</v>
      </c>
      <c r="F61" s="28">
        <v>102.95</v>
      </c>
      <c r="G61" s="2">
        <v>90</v>
      </c>
      <c r="H61" s="2">
        <f t="shared" si="1"/>
        <v>89.82</v>
      </c>
    </row>
    <row r="62" spans="1:8" ht="60" x14ac:dyDescent="0.25">
      <c r="A62" s="2"/>
      <c r="B62" s="3" t="s">
        <v>122</v>
      </c>
      <c r="C62" s="20" t="s">
        <v>38</v>
      </c>
      <c r="D62" s="17">
        <v>1</v>
      </c>
      <c r="E62" s="8">
        <f t="shared" si="0"/>
        <v>12158.47</v>
      </c>
      <c r="F62" s="28">
        <v>12158.47</v>
      </c>
      <c r="G62" s="2">
        <v>12000</v>
      </c>
      <c r="H62" s="2">
        <f t="shared" si="1"/>
        <v>12000</v>
      </c>
    </row>
    <row r="63" spans="1:8" ht="45" x14ac:dyDescent="0.25">
      <c r="A63" s="2"/>
      <c r="B63" s="3" t="s">
        <v>123</v>
      </c>
      <c r="C63" s="20" t="s">
        <v>50</v>
      </c>
      <c r="D63" s="17">
        <v>1</v>
      </c>
      <c r="E63" s="8">
        <f t="shared" si="0"/>
        <v>1681.71</v>
      </c>
      <c r="F63" s="28">
        <v>1681.71</v>
      </c>
      <c r="G63" s="2">
        <v>600</v>
      </c>
      <c r="H63" s="2">
        <f t="shared" si="1"/>
        <v>600</v>
      </c>
    </row>
    <row r="64" spans="1:8" ht="60" x14ac:dyDescent="0.25">
      <c r="A64" s="2"/>
      <c r="B64" s="3" t="s">
        <v>125</v>
      </c>
      <c r="C64" s="20" t="s">
        <v>50</v>
      </c>
      <c r="D64" s="17">
        <v>1</v>
      </c>
      <c r="E64" s="8">
        <f t="shared" si="0"/>
        <v>5000.04</v>
      </c>
      <c r="F64" s="28">
        <v>5000.04</v>
      </c>
      <c r="G64" s="2">
        <v>3500</v>
      </c>
      <c r="H64" s="2">
        <f t="shared" si="1"/>
        <v>3500</v>
      </c>
    </row>
    <row r="65" spans="1:9" ht="30" x14ac:dyDescent="0.25">
      <c r="A65" s="2"/>
      <c r="B65" s="3" t="s">
        <v>126</v>
      </c>
      <c r="C65" s="20" t="s">
        <v>50</v>
      </c>
      <c r="D65" s="17">
        <v>2</v>
      </c>
      <c r="E65" s="8">
        <f t="shared" si="0"/>
        <v>54.844999999999999</v>
      </c>
      <c r="F65" s="28">
        <v>109.69</v>
      </c>
      <c r="G65" s="2">
        <v>70</v>
      </c>
      <c r="H65" s="2">
        <f t="shared" si="1"/>
        <v>140</v>
      </c>
    </row>
    <row r="66" spans="1:9" ht="18.75" x14ac:dyDescent="0.3">
      <c r="A66" s="2"/>
      <c r="B66" s="9" t="s">
        <v>129</v>
      </c>
      <c r="C66" s="5"/>
      <c r="D66" s="5"/>
      <c r="E66" s="8" t="e">
        <f t="shared" si="0"/>
        <v>#DIV/0!</v>
      </c>
      <c r="F66" s="28"/>
      <c r="G66" s="2"/>
      <c r="H66" s="2">
        <f t="shared" si="1"/>
        <v>0</v>
      </c>
    </row>
    <row r="67" spans="1:9" ht="45" x14ac:dyDescent="0.25">
      <c r="A67" s="2"/>
      <c r="B67" s="3" t="s">
        <v>147</v>
      </c>
      <c r="C67" s="20" t="s">
        <v>80</v>
      </c>
      <c r="D67" s="17">
        <v>3</v>
      </c>
      <c r="E67" s="8">
        <f t="shared" si="0"/>
        <v>3995.0133333333338</v>
      </c>
      <c r="F67" s="28">
        <v>11985.04</v>
      </c>
      <c r="G67" s="2"/>
      <c r="H67" s="2">
        <f t="shared" si="1"/>
        <v>0</v>
      </c>
    </row>
    <row r="68" spans="1:9" ht="45" x14ac:dyDescent="0.25">
      <c r="A68" s="2"/>
      <c r="B68" s="3" t="s">
        <v>139</v>
      </c>
      <c r="C68" s="20" t="s">
        <v>80</v>
      </c>
      <c r="D68" s="17">
        <v>1</v>
      </c>
      <c r="E68" s="8">
        <f t="shared" si="0"/>
        <v>3811.4</v>
      </c>
      <c r="F68" s="28">
        <v>3811.4</v>
      </c>
      <c r="G68" s="2"/>
      <c r="H68" s="2">
        <f t="shared" si="1"/>
        <v>0</v>
      </c>
    </row>
    <row r="69" spans="1:9" ht="45" x14ac:dyDescent="0.25">
      <c r="A69" s="2"/>
      <c r="B69" s="3" t="s">
        <v>140</v>
      </c>
      <c r="C69" s="20" t="s">
        <v>80</v>
      </c>
      <c r="D69" s="17">
        <v>1</v>
      </c>
      <c r="E69" s="8">
        <f t="shared" si="0"/>
        <v>5763</v>
      </c>
      <c r="F69" s="28">
        <v>5763</v>
      </c>
      <c r="G69" s="2"/>
      <c r="H69" s="2">
        <f t="shared" si="1"/>
        <v>0</v>
      </c>
    </row>
    <row r="70" spans="1:9" ht="45" x14ac:dyDescent="0.25">
      <c r="A70" s="2"/>
      <c r="B70" s="3" t="s">
        <v>141</v>
      </c>
      <c r="C70" s="20" t="s">
        <v>80</v>
      </c>
      <c r="D70" s="17">
        <v>3</v>
      </c>
      <c r="E70" s="8">
        <f t="shared" si="0"/>
        <v>3348.1933333333332</v>
      </c>
      <c r="F70" s="28">
        <v>10044.58</v>
      </c>
      <c r="G70" s="2">
        <v>1700</v>
      </c>
      <c r="H70" s="2">
        <f t="shared" si="1"/>
        <v>5100</v>
      </c>
    </row>
    <row r="71" spans="1:9" ht="60" x14ac:dyDescent="0.25">
      <c r="A71" s="2"/>
      <c r="B71" s="3" t="s">
        <v>142</v>
      </c>
      <c r="C71" s="20" t="s">
        <v>80</v>
      </c>
      <c r="D71" s="17">
        <v>29</v>
      </c>
      <c r="E71" s="8">
        <f t="shared" si="0"/>
        <v>31501.834827586204</v>
      </c>
      <c r="F71" s="28">
        <v>913553.21</v>
      </c>
      <c r="G71" s="2">
        <v>13875</v>
      </c>
      <c r="H71" s="2">
        <v>402400</v>
      </c>
    </row>
    <row r="72" spans="1:9" ht="60" x14ac:dyDescent="0.25">
      <c r="A72" s="2"/>
      <c r="B72" s="3" t="s">
        <v>143</v>
      </c>
      <c r="C72" s="20" t="s">
        <v>80</v>
      </c>
      <c r="D72" s="17">
        <v>1</v>
      </c>
      <c r="E72" s="8">
        <f t="shared" ref="E72:E77" si="2">F72/D72</f>
        <v>11356.02</v>
      </c>
      <c r="F72" s="28">
        <v>11356.02</v>
      </c>
      <c r="G72" s="2">
        <v>10500</v>
      </c>
      <c r="H72" s="2">
        <f t="shared" si="1"/>
        <v>10500</v>
      </c>
    </row>
    <row r="73" spans="1:9" ht="45" x14ac:dyDescent="0.25">
      <c r="A73" s="2"/>
      <c r="B73" s="3" t="s">
        <v>144</v>
      </c>
      <c r="C73" s="20" t="s">
        <v>80</v>
      </c>
      <c r="D73" s="17">
        <v>1</v>
      </c>
      <c r="E73" s="8">
        <f t="shared" si="2"/>
        <v>14515.08</v>
      </c>
      <c r="F73" s="28">
        <v>14515.08</v>
      </c>
      <c r="G73" s="2">
        <v>26400</v>
      </c>
      <c r="H73" s="2">
        <f t="shared" ref="H73:H77" si="3">D73*G73</f>
        <v>26400</v>
      </c>
    </row>
    <row r="74" spans="1:9" ht="45" x14ac:dyDescent="0.25">
      <c r="A74" s="2"/>
      <c r="B74" s="3" t="s">
        <v>145</v>
      </c>
      <c r="C74" s="20" t="s">
        <v>80</v>
      </c>
      <c r="D74" s="17">
        <v>1</v>
      </c>
      <c r="E74" s="8">
        <f t="shared" si="2"/>
        <v>16405.009999999998</v>
      </c>
      <c r="F74" s="28">
        <v>16405.009999999998</v>
      </c>
      <c r="G74" s="2">
        <v>9900</v>
      </c>
      <c r="H74" s="2">
        <f t="shared" si="3"/>
        <v>9900</v>
      </c>
    </row>
    <row r="75" spans="1:9" ht="45" x14ac:dyDescent="0.25">
      <c r="A75" s="2"/>
      <c r="B75" s="3" t="s">
        <v>146</v>
      </c>
      <c r="C75" s="20" t="s">
        <v>80</v>
      </c>
      <c r="D75" s="17">
        <v>1</v>
      </c>
      <c r="E75" s="8">
        <f t="shared" si="2"/>
        <v>14334.39</v>
      </c>
      <c r="F75" s="28">
        <v>14334.39</v>
      </c>
      <c r="G75" s="2">
        <v>14000</v>
      </c>
      <c r="H75" s="2">
        <f t="shared" si="3"/>
        <v>14000</v>
      </c>
    </row>
    <row r="76" spans="1:9" ht="240" x14ac:dyDescent="0.25">
      <c r="A76" s="2"/>
      <c r="B76" s="3" t="s">
        <v>127</v>
      </c>
      <c r="C76" s="20" t="s">
        <v>38</v>
      </c>
      <c r="D76" s="17">
        <v>1</v>
      </c>
      <c r="E76" s="8">
        <f t="shared" si="2"/>
        <v>526786.82999999996</v>
      </c>
      <c r="F76" s="28">
        <v>526786.82999999996</v>
      </c>
      <c r="G76" s="2">
        <v>486000</v>
      </c>
      <c r="H76" s="2">
        <f t="shared" si="3"/>
        <v>486000</v>
      </c>
    </row>
    <row r="77" spans="1:9" ht="90" x14ac:dyDescent="0.25">
      <c r="A77" s="2"/>
      <c r="B77" s="3" t="s">
        <v>128</v>
      </c>
      <c r="C77" s="20" t="s">
        <v>50</v>
      </c>
      <c r="D77" s="17">
        <v>1</v>
      </c>
      <c r="E77" s="8">
        <f t="shared" si="2"/>
        <v>4250.58</v>
      </c>
      <c r="F77" s="28">
        <v>4250.58</v>
      </c>
      <c r="G77" s="2"/>
      <c r="H77" s="2">
        <f t="shared" si="3"/>
        <v>0</v>
      </c>
    </row>
    <row r="78" spans="1:9" x14ac:dyDescent="0.25">
      <c r="F78" s="30">
        <v>2800000</v>
      </c>
      <c r="I78" s="30">
        <v>2500000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Работа</vt:lpstr>
      <vt:lpstr>Материалы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2022-09-04T14:14:24Z</dcterms:modified>
</cp:coreProperties>
</file>