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4" activeTab="0"/>
  </bookViews>
  <sheets>
    <sheet name="Sheet1" sheetId="1" r:id="rId1"/>
  </sheets>
  <definedNames>
    <definedName name="_xlnm.Print_Area" localSheetId="0">'Sheet1'!$A$1:$D$7</definedName>
    <definedName name="_xlnm.Print_Area" localSheetId="0">'Sheet1'!$A$1:$D$7</definedName>
  </definedNames>
  <calcPr fullCalcOnLoad="1"/>
</workbook>
</file>

<file path=xl/sharedStrings.xml><?xml version="1.0" encoding="utf-8"?>
<sst xmlns="http://schemas.openxmlformats.org/spreadsheetml/2006/main" count="532" uniqueCount="272">
  <si>
    <t>Наименование и техническая характеристика</t>
  </si>
  <si>
    <t>Ед. изм.</t>
  </si>
  <si>
    <t>Кол-во</t>
  </si>
  <si>
    <t>Примечание</t>
  </si>
  <si>
    <t>Ссылки</t>
  </si>
  <si>
    <t>Система отопления радиаторная</t>
  </si>
  <si>
    <t>В комплекте с нижним угловым подключением (угловым мультифлексом) и термостатом</t>
  </si>
  <si>
    <t>шт.</t>
  </si>
  <si>
    <t>-----"-------"-----</t>
  </si>
  <si>
    <t>Трубы и фитинги</t>
  </si>
  <si>
    <t>STOUT 25х3,5 PEX-a труба из сшитого полиэтилена с кислородным слоем, красная
Артикул: 
SPX-0002-102020</t>
  </si>
  <si>
    <t>м.п.</t>
  </si>
  <si>
    <t>https://www.stout.ru/catalog/truby-iz-sshitogo-polietilena/stout-pex-truba-iz-sshitogo-polietilena-20h2</t>
  </si>
  <si>
    <t>https://www.stout.ru/catalog/truby-iz-sshitogo-polietilena/stout-16h20-buhta-100-metrov-pex-truba-iz-sshitogo-polietilena</t>
  </si>
  <si>
    <t>Переходник с НАКИДНОЙ ГАЙКОЙ Ø25х1" для труб из сшитого полиэтилена Stout SFA-0019-002510</t>
  </si>
  <si>
    <t>https://www.bigms.ru/catalog/inzhenernaya/fitingi_stout/perekhodnik_s_nakidnoy_gaykoy_25kh1_dlya_trub_iz_sshitogo_polietilena_stout_sfa_0019_002510/</t>
  </si>
  <si>
    <t>https://www.bigms.ru/catalog/inzhenernaya/fitingi_stout/gilza_nadvizhnaya_16_latun_dlya_trub_iz_sshitogo_polietilena_stout_sfa_0020_000016/</t>
  </si>
  <si>
    <t>Гильза надвижная Ø25 Латунь для труб из сшитого полиэтилена Stout SFA-0020-000025</t>
  </si>
  <si>
    <t>https://www.bigms.ru/catalog/inzhenernaya/fitingi_stout/ugol_90_20_dlya_trub_iz_sshitogo_polietilena_stout_sfa_0007_000020/</t>
  </si>
  <si>
    <t>Система отопления теплые полы</t>
  </si>
  <si>
    <t>STOUT 16х2,0 (бухта 100 метров) PEX-a труба из сшитого полиэтилена с кислородным слоем, красная
Артикул: 
SPX-0002-101620</t>
  </si>
  <si>
    <t>Переходник с НАКИДНОЙ ГАЙКОЙ под евроконус Ø16х3/4" ЕК для труб из сшитого полиэтилена Stout SFA-0034-001634</t>
  </si>
  <si>
    <t>https://www.bigms.ru/catalog/inzhenernaya/fitingi_stout/perekhodnik_s_nakidnoy_gaykoy_pod_evrokonus_16kh3_4_ek_dlya_trub_iz_sshitogo_polietilena_stout_sfa_0/</t>
  </si>
  <si>
    <t>Гильза надвижная Ø16 Латунь для труб из сшитого полиэтилена Stout SFA-0020-000016</t>
  </si>
  <si>
    <t>Полиэтилен вспененный Тепофол НПЭ А-03 фольгированный</t>
  </si>
  <si>
    <t>https://www.isolux.ru/polietilen-vspenennyy-tepofol-npe-a-03-3-mm.html</t>
  </si>
  <si>
    <t>Коллектор в сборе Zota вертикальный 5 контуров</t>
  </si>
  <si>
    <t>Термометр торцевой погружной 1/2" Watts (D-63мм, 0-120°C, гильза 42мм)</t>
  </si>
  <si>
    <t>https://www.bestboilers.ru/catalog/kollektory/krany/term.html</t>
  </si>
  <si>
    <t>шт</t>
  </si>
  <si>
    <t>Сервопривод Esbe ARA 661</t>
  </si>
  <si>
    <t>https://www.bestboilers.ru/catalog/kollektory/smesiteli/servoprivod-esbe.html</t>
  </si>
  <si>
    <t>Краны шаровые разъемные (американка) Рр=25бар</t>
  </si>
  <si>
    <t>1G</t>
  </si>
  <si>
    <t>1/2G</t>
  </si>
  <si>
    <t>Обратный клапан Рр=16бар</t>
  </si>
  <si>
    <t>Клапан предохранительный 1G</t>
  </si>
  <si>
    <t>3 бар</t>
  </si>
  <si>
    <t>Автоматический воздухоотводчик вертикальный Рр=6 бар</t>
  </si>
  <si>
    <t>Трубы и фитинги медные</t>
  </si>
  <si>
    <t>https://sklad-tepla.ru/catalog/truby_i_fitingi/truby_i_fitingi_mednye/</t>
  </si>
  <si>
    <t>Ø28х1</t>
  </si>
  <si>
    <t>Отвод Viega R4 28</t>
  </si>
  <si>
    <t>Тройник Viega R4 28</t>
  </si>
  <si>
    <t>Футорка 2"x1"</t>
  </si>
  <si>
    <t>Фильтр грубой очистки 2G Рр=16бар</t>
  </si>
  <si>
    <t>Устройство защит. откл. FH204 AC-40/0,03 (тип АС) 40A-30мА 230/400В 3Р+N 2CSF204004R1400 (АВВ</t>
  </si>
  <si>
    <t>https://www.electro-mpo.ru/catalog/avtomaty_uzo_difavtomaty/k65_ustroystva_zashchitnogo_otklyucheniya_f200_fh2/k6552_ustroystvo_zashchit_otkl_fh204_ac_40_0_03_ti/</t>
  </si>
  <si>
    <t>GSM контроллер CCU825</t>
  </si>
  <si>
    <t>https://radsel.ru/products/ccu825.html</t>
  </si>
  <si>
    <t>Автоматические выключатели характеристика С 220v</t>
  </si>
  <si>
    <t>с креплением на стену</t>
  </si>
  <si>
    <t>https://www.electro-mpo.ru/search/?s=y&amp;q=автоматический+выключатель</t>
  </si>
  <si>
    <t>1П 10А</t>
  </si>
  <si>
    <t>1П 6А</t>
  </si>
  <si>
    <t>Нептун Bugatti ProW+ 1* Беспроводной комплект</t>
  </si>
  <si>
    <t>компл</t>
  </si>
  <si>
    <t>https://neptunmsk.ru/prowplus1</t>
  </si>
  <si>
    <t>ПЗА KromSchroder E8 KS E8.1124</t>
  </si>
  <si>
    <t>В комплекте с 3-мя кранами 3/4G, 8 безпроводными датчиками</t>
  </si>
  <si>
    <t>http://kromschroder.su/products/shop/e8/kse81124</t>
  </si>
  <si>
    <t>Контактор LC1E2510Q5 380В 25А 1з (Schneider Electric)</t>
  </si>
  <si>
    <t>В комплекте с наружным датчиком температуры, 3 датчиками теплоносителя, с выходом на мотор-редукторы 12v</t>
  </si>
  <si>
    <t>https://www.electro-mpo.ru/catalog/rele_puskateli_kontaktory/k86_kontaktory_serii_lc1e_teplovye_i_promezhutochn/k8616_kontaktor_lc1e2510q5_380v_25a_1z_schneider_e/</t>
  </si>
  <si>
    <t>Реле промежуточное PK-2P (монтаж на DIN-рейке 35мм 220В 50Гц 2х8А 2 перекл.) F&amp;F EA06.001.009</t>
  </si>
  <si>
    <t>https://market.yandex.ru/search?text=реле%20промежуточное%20220в%20на%20дин%20рейку&amp;cvredirect=0&amp;lr=20523&amp;clid=830&amp;utm_medium=cpc&amp;cpa=0&amp;onstock=0&amp;local-offers-first=0</t>
  </si>
  <si>
    <t>Реле давления для насоса ДЖИЛЕКС РДМ 5</t>
  </si>
  <si>
    <t>https://www.220-volt.ru/catalog-30940/?ref=yamar_msk&amp;utm_source=yandex_market&amp;utm_medium=cpc&amp;utm_campaign=moscow&amp;utm_content=21410354&amp;utm_term=30940&amp;ymclid=16156621322937480876300001</t>
  </si>
  <si>
    <t>Термостат IMIT BRC 545610 (0 +90 накл.на трубу)</t>
  </si>
  <si>
    <t>https://electroset19.ru/catalog/imit_caem/termostat_imit_brc_545610_0_90_nakl_na_trubu/</t>
  </si>
  <si>
    <t>Теплоизоляция трубная d25х6</t>
  </si>
  <si>
    <t>https://www.stout.ru/catalog/truby-iz-sshitogo-polietilena/stout-spx-25h35-buhta-30-metrov-pex-truba-iz-sshitogo</t>
  </si>
  <si>
    <t>Краны шаровые разъемные (американка) Рр=25бар 1G</t>
  </si>
  <si>
    <t xml:space="preserve">ниппель 1G </t>
  </si>
  <si>
    <t>Угольник 1G</t>
  </si>
  <si>
    <t>Уточняется поместу</t>
  </si>
  <si>
    <t>Коллектор латунный TIM 3 выхода без расходомеров, в сборе</t>
  </si>
  <si>
    <t>https://bestboilers.ru/catalog/kollektory/tim/tim_radiator/tim-kb003</t>
  </si>
  <si>
    <t>Насосная группа смесительная Север-S25/60 (до 70 кВт), с насосом, с 3-х ходовым смесительным клапаном, без сервомотора.</t>
  </si>
  <si>
    <t>Насосная группа прямая Север-P25/60 (до 70 кВт), с насосом</t>
  </si>
  <si>
    <t>https://bestboilers.ru/catalog/kollektory/sever-gidrostrelki/nasosnaya_gruppa/p-25-60</t>
  </si>
  <si>
    <t>https://bestboilers.ru/catalog/kollektory/sever-gidrostrelki/nasosnaya_gruppa/s-25-60</t>
  </si>
  <si>
    <t>6 бар</t>
  </si>
  <si>
    <t>Муфта переход на внутреннюю резьбу 15-1/2</t>
  </si>
  <si>
    <t>Радиатор отопления Rifar Monolit 500  c нижним подключением</t>
  </si>
  <si>
    <t>https://maxipro.ru/product/mir-inzhenernyh-sistem/radiator-otopleniya-rifar-monolit-500-ventil-8-sektsiy/?gclid=CjwKCAjww-CGBhALEiwAQzWxOpYHLc8GolMbESlz0S6iOMwv5QipGUaD-MTQ36ZcVbOHa-Kglg1t-hoCFRkQAvD_BwE</t>
  </si>
  <si>
    <t>14 секций левый</t>
  </si>
  <si>
    <t>14 секций правый</t>
  </si>
  <si>
    <t>10 секций левый</t>
  </si>
  <si>
    <t xml:space="preserve">8 секций правый </t>
  </si>
  <si>
    <t>4 секции правый</t>
  </si>
  <si>
    <t>6 секций правый</t>
  </si>
  <si>
    <t>Напольный конвектор КЗТО Элегант Мини 130х130х1600 2то</t>
  </si>
  <si>
    <t>https://www.kzto.ru/elegant-mini-130x130x1600-2to</t>
  </si>
  <si>
    <t>STOUT 16х2 PEX-a труба из сшитого полиэтилена с кислородным слоем, красная
Артикул: 
SPX-0002-102020</t>
  </si>
  <si>
    <t>https://www.stout.ru/catalog/truby-iz-sshitogo-polietilena/stout-pex-truba-iz-sshitogo-polietilena-16h2</t>
  </si>
  <si>
    <t>STOUT Переходник с накидной гайкой (евроконус) 16xG 3/4" для труб из сшитого полиэтилена аксиальный</t>
  </si>
  <si>
    <t>Уточняются по месту и согласуются с выходами на гребенках монтажной организацией.</t>
  </si>
  <si>
    <t>https://www.stout.ru/catalog/aksialnye/stout-perehodnik-s-nakidnoy-gaykoy-evrokonus-16xg-34-dlya-trub-iz-sshitogo</t>
  </si>
  <si>
    <t>STOUT Монтажная гильза 16 для труб из сшитого полиэтилена аксиальный</t>
  </si>
  <si>
    <t>https://www.stout.ru/catalog/aksialnye/stout-montazhnaya-gilza-16-dlya-trub-iz-sshitogo-polietilena-aksialnyy</t>
  </si>
  <si>
    <t>https://www.stout.ru/catalog/aksialnye/stout-troynik-ravnoprohodnyy-20x20x20-dlya-trub-iz-sshitogo-polietilena-aksialnyy</t>
  </si>
  <si>
    <t>STOUT Тройник равнопроходный 20x20x20 для труб из сшитого полиэтилена аксиальный</t>
  </si>
  <si>
    <t>STOUT Тройник равнопроходный 25x25x25 для труб из сшитого полиэтилена аксиальный</t>
  </si>
  <si>
    <t>https://www.stout.ru/catalog/aksialnye/stout-troynik-ravnoprohodnyy-25x25x25-dlya-trub-iz-sshitogo-polietilena-aksialnyy</t>
  </si>
  <si>
    <t>https://www.stout.ru/catalog/aksialnye/stout-perehodnik-s-nakidnoy-gaykoy-25xg-1-dlya-trub-iz-sshitogo-polietilena</t>
  </si>
  <si>
    <t>STOUT Переходник с накидной гайкой 25xG 1" для труб из сшитого полиэтилена аксиальный</t>
  </si>
  <si>
    <t>Теплоизоляция трубная d18х6</t>
  </si>
  <si>
    <t>Коллектор латунный TIM 4 выхода без расходомеров, в сборе</t>
  </si>
  <si>
    <t>https://bestboilers.ru/catalog/kollektory/tim/tim_radiator/tim-kb004</t>
  </si>
  <si>
    <t>https://bestboilers.ru/catalog/kollektory/tim/tim_radiator/tim-kb007</t>
  </si>
  <si>
    <t>Коллектор латунный TIM 7 выходов без расходомеров, в сборе</t>
  </si>
  <si>
    <t>STOUT 16х2,0 (бухта 300 метров) PEX-a труба из сшитого полиэтилена с кислородным слоем, красная
Артикул: 
SPX-0002-101620</t>
  </si>
  <si>
    <t>5 бухт</t>
  </si>
  <si>
    <t>https://www.stout.ru/catalog/truby-iz-sshitogo-polietilena/stout-spx-0002-301620-stout-16h20-buhta-300-metrov-pex-truba</t>
  </si>
  <si>
    <t>Электрокотел Zota Lux 24</t>
  </si>
  <si>
    <t>https://zotashop.ru/elektricheskie-kotly/lektrokotel-zota-lux/lektrokotel-zota-lux-24</t>
  </si>
  <si>
    <t>https://maxipro.ru/product/mir-inzhenernyh-sistem/rasshiritelnyy-bak-wester-wrv-100-krasnyy/?gclid=CjwKCAjwx8iIBhBwEiwA2quaq9sOGFmGt1G7uQmdETuo8t9Ovh7A7LgSiHdDW1eC63FQcrXcAxmcLhoC2OkQAvD_BwE</t>
  </si>
  <si>
    <t>Расширительный бак Wester WRV 100 красный</t>
  </si>
  <si>
    <t>Насос Grundfos UPS 25-80</t>
  </si>
  <si>
    <t>1 1/4G</t>
  </si>
  <si>
    <t>Клапан предохранительный 1 1/4G</t>
  </si>
  <si>
    <t>Переход  28-15</t>
  </si>
  <si>
    <t>Муфта переход на наружную резьбу 28-1 1/4</t>
  </si>
  <si>
    <t>Муфта переход на внутреннюю резьбу 28-1 1/4</t>
  </si>
  <si>
    <t>Муфта переход на внутреннюю резьбу 28-1/2</t>
  </si>
  <si>
    <t>Переход на внутреннюю резбу с разъемом 28-1 1/4</t>
  </si>
  <si>
    <t>Переход на наружную резбу с разъемом 28-1 1/4</t>
  </si>
  <si>
    <t xml:space="preserve">Ниппель 1 1/4 - 2G </t>
  </si>
  <si>
    <t>Конвектор КСК 20 "Универсал ТБ-С" 1.471</t>
  </si>
  <si>
    <t>С автоматическим воздухоотводчиком, без термостатического клапана</t>
  </si>
  <si>
    <t>Вентиль 1/2G</t>
  </si>
  <si>
    <t>https://moscow.petrovich.ru/catalog/7187/132194/?utm_source=google&amp;utm_medium=cpc&amp;utm_campaign=msk%7Cmerchant%7Cs%7C13284370928&amp;utm_term=132194&amp;utm_content=cid%7C13284370928%7Cgid%7C124159947818%7Cpid%7C1040376072858%7Ckid%7C132194&amp;gclid=CjwKCAjwx8iIBhBwEiwA2quaq2XScghwANpkTIXX1uO8Iy8Lv9A3OwO1aqEiCxLr02KoFQn4w0FlhRoCkl8QAvD_BwE</t>
  </si>
  <si>
    <t>Котельная и пастирочная</t>
  </si>
  <si>
    <t>Дымовая труба</t>
  </si>
  <si>
    <t>Уточняется по месту</t>
  </si>
  <si>
    <t>https://pechi-dimohody.ru/shop/sendvich_truba_1mm_nerzh_200_280_l1m/</t>
  </si>
  <si>
    <t>Сэндвич труба нерж/нерж 200/280 L1м</t>
  </si>
  <si>
    <t>Оголовок 200/280 нерж/нерж</t>
  </si>
  <si>
    <t>https://market.yandex.ru/product--reduktor-davleniia-1-2-valtec-1-0-5-5-bar-vt-086-n-04/829510021/spec?track=char&amp;nid=18060460&amp;sku=101179013754</t>
  </si>
  <si>
    <t>Редуктор давления 1/2G</t>
  </si>
  <si>
    <t>Расширительный бак для системы водоснабжения V=50л, Рр=6бар</t>
  </si>
  <si>
    <t>Водонагреватель  Kospel SW-400</t>
  </si>
  <si>
    <t>https://tdkomfort.ru/shop/kospel_sw_400_vodonagrevatel_kosvennogo_nagreva.html</t>
  </si>
  <si>
    <t>Насосная группа смесительная Север-S (без насоса, с 3-х ходовым смесительным клапаном, без сервомотора)</t>
  </si>
  <si>
    <t>https://bestboilers.ru/catalog/kollektory/sever-gidrostrelki/nasosnaya_gruppa/s_bn</t>
  </si>
  <si>
    <t>Насос Grundfos UPS 15-14</t>
  </si>
  <si>
    <t xml:space="preserve">Переход на внутреннюю резбу с разъемом 28-1 </t>
  </si>
  <si>
    <t>https://moscow.petrovich.ru/catalog/109265680/618409/</t>
  </si>
  <si>
    <t>Uponor Wipex зажимной наконечник PN10 32x2,9-G1</t>
  </si>
  <si>
    <t>Водопровод</t>
  </si>
  <si>
    <t>STOUT PEX-a труба из сшитого полиэтилена 20х2
Артикул: 
SPX-0002-002020</t>
  </si>
  <si>
    <t>STOUT Угольник настенный с креплением 20xRp 1/2" для труб из сшитого полиэтилена аксиальный</t>
  </si>
  <si>
    <t>https://www.stout.ru/catalog/aksialnye/stout-ugolnik-nastennyy-s-krepleniem-20xrp-12-dlya-trub-iz-sshitogo-polietilena</t>
  </si>
  <si>
    <t>https://www.stout.ru/catalog/aksialnye/stout-ugolnik-nastennyy-s-krepleniem-16xrp-12-dlya-trub-iz-sshitogo-polietilena</t>
  </si>
  <si>
    <t>STOUT Угольник настенный с креплением 16xRp 1/2" для труб из сшитого полиэтилена аксиальный</t>
  </si>
  <si>
    <t>https://www.stout.ru/catalog/aksialnye/stout-troynik-ravnoprohodnyy-16x16x16-dlya-trub-iz-sshitogo-polietilena-aksialnyy</t>
  </si>
  <si>
    <t>STOUT Тройник равнопроходный 16x16x16 для труб из сшитого полиэтилена аксиальный</t>
  </si>
  <si>
    <t>https://market.yandex.ru/product--kollektornaia-gruppa-tim-mr135n-3-4-3-45-3-4-nr-vr-3-otvoda-1-2-evrokonus/471638881?cpc=IJAEi9L70ySrr-zmkE0gZKViBLtyG_7fJlsr0uOy8ldueddpTRi560nI0AlU4NwxIVtswQfmWg9F8SuYRcy7OOq3roFMfWbDcPkvhywWGTe_EnvY6WmOgXVQQe0hnOVApY1ve4oiTRbARD3M8NIfqxCTHH7hSj1WPVoMc9UdLwiPv4XfH37XVw%2C%2C&amp;sku=471638881&amp;do-waremd5=wKLWm1s66iuovI-hJyy_zg&amp;cpa=0&amp;nid=18060487</t>
  </si>
  <si>
    <t>Коллекторная группа Tim (MR135N-3/4-3) 45°, 3/4" НР-ВР, 3 отвода 1/2" евроконус</t>
  </si>
  <si>
    <t>https://pokupki.market.yandex.ru/product/kollektornaia-gruppa-tim-mr135n-3-4-2-45-3-4-nr-vr-2-otvoda-1-2-evrokonus/471641376?show-uid=16113259074027798265906015&amp;offerid=f0d6DLi7xFklyddBzsqBFg</t>
  </si>
  <si>
    <t>https://market.yandex.ru/product--kollektornaia-gruppa-tim-mr135n-3-4-4-45-3-4-nr-vr-4-otvoda-1-2-evrokonus/471641383?cpc=iLewyX-BdzNgWDjgB9M1MuAy1f-Wp74obnr8-wdDnwCbJkkphOwT2aeZ9_414HjCILUg4y7czwqto2cuavnEbp7doDbeqShd1hgmTHGp4uqN1Vsnnqf755XSHU4IDzlm_fBqkVl5X0xTg_ktZKJAW4K2nmJVtZT0VTSN8ZmuP0Q9oFIGXzTkRA%2C%2C&amp;sku=471641383&amp;nid=18060487</t>
  </si>
  <si>
    <t>Коллекторная группа Tim (MR135N-3/4-4) 45°, 3/4" НР-ВР, 4 отвода 1/2" евроконус</t>
  </si>
  <si>
    <t>https://www.stout.ru/catalog/aksialnye/stout-perehodnik-s-nakidnoy-gaykoy-16xg-34-dlya-trub-iz-sshitogo-polietilena</t>
  </si>
  <si>
    <t>STOUT Переходник с накидной гайкой 16xG 1/2" для труб из сшитого полиэтилена аксиальный</t>
  </si>
  <si>
    <t>https://www.stout.ru/catalog/aksialnye/stout-perehodnik-s-nakidnoy-gaykoy-16xg-12-dlya-trub-iz-sshitogo-polietilena</t>
  </si>
  <si>
    <t>https://www.stout.ru/catalog/aksialnye/stout-perehodnik-s-nakidnoy-gaykoy-20xg-12-dlya-trub-iz-sshitogo-polietilena</t>
  </si>
  <si>
    <t>STOUT Переходник с накидной гайкой 20xG 1/2" для труб из сшитого полиэтилена аксиальный</t>
  </si>
  <si>
    <t>STOUT Переходник с накидной гайкой 16xG 3/4" для труб из сшитого полиэтилена аксиальный</t>
  </si>
  <si>
    <t>https://www.stout.ru/catalog/aksialnye/stout-perehodnik-s-nakidnoy-gaykoy-20xg-34-dlya-trub-iz-sshitogo-polietilena</t>
  </si>
  <si>
    <t>STOUT Переходник с накидной гайкой 20xG 3/4" для труб из сшитого полиэтилена аксиальный</t>
  </si>
  <si>
    <t>STOUT Монтажная гильза 20 для труб из сшитого полиэтилена аксиальный</t>
  </si>
  <si>
    <t>https://www.stout.ru/catalog/aksialnye/stout-montazhnaya-gilza-20-dlya-trub-iz-sshitogo-polietilena-aksialnyy</t>
  </si>
  <si>
    <t>https://www.stout.ru/catalog/aksialnye/stout-troynik-perehodnoy-25x16x25-dlya-trub-iz-sshitogo-polietilena-aksialnyy</t>
  </si>
  <si>
    <t>Трехходовой смесительный клапан термостатический FAR 3950 34 муфтовый (ВР), Ду 20 (3/4"), Kvs 2.6</t>
  </si>
  <si>
    <t>https://market.yandex.ru/offer/ZffAZGcktF14R9w62lyH2g?cpc=KlieO7DJhQyfBhJTQ0O4wIdhVLAleyalRfAsW5P63Gj9E_vyW7Ucdn3Ya90EpM0srMq-WUKAlsXptFaF8uamjdJ6PBbG0qy69PUN_Jbb_TL9F_Uitil2Lbdr10OkQej8FoIK5oh480GxXkbsFRWPcqQPLwHlk2MDlaTMRnaazUgqKWIeSbUGznWw7lrWxczP&amp;hid=16612355&amp;hyperid=560484056&amp;lr=20523&amp;modelid=560484056&amp;nid=18060449&amp;rs=eJwdj7sOQjEMQ9WNmYmZ-SIldZoH_f9fYWBnJ-52VJ3azvs3bp9x_w6kueUlV9TOXGmNmBtZvsgRzYaK5pnNEy7NpRsRYnS8OeGLjnqzz0Kz0U8xvrttDQtR5tCxAJ1ivq-a9BsjgohtDifpPIKcInBYnaL0rUvOP19nY_CMhdM_i9my0WvBzpc-xnPoH4z9Moc%2C&amp;text=трёхходовой%20клапан%20для%20бойлера%20с%20терморегулятором&amp;show-uid=16271995184574866646300001</t>
  </si>
  <si>
    <t>Канализация</t>
  </si>
  <si>
    <t>https://moscow.petrovich.ru/catalog/157005059/</t>
  </si>
  <si>
    <t xml:space="preserve">Труба канализационная d110x2000 мм </t>
  </si>
  <si>
    <t xml:space="preserve">Отвод  d110 мм 45° </t>
  </si>
  <si>
    <t>Трубы и фасонина канализационные для внутренних работ</t>
  </si>
  <si>
    <t xml:space="preserve">Пробка d50 мм  </t>
  </si>
  <si>
    <t xml:space="preserve">Пробка d110 мм  </t>
  </si>
  <si>
    <t>Труба канализационная Ostendorf d50x1000 мм пластиковая для внутренней канализации</t>
  </si>
  <si>
    <t>Труба канализационная Ostendorf d50x500 мм пластиковая для внутренней канализации</t>
  </si>
  <si>
    <t>Труба канализационная Ostendorf Comfort d110x2000 мм пластиковая для внутренней канализации</t>
  </si>
  <si>
    <t>Труба канализационная Ostendorf Comfort d110x1000 мм пластиковая для внутренней канализации</t>
  </si>
  <si>
    <t>Труба канализационная Ostendorf Comfort d110x500 мм пластиковая для внутренней канализации</t>
  </si>
  <si>
    <t>Труба канализационная Ostendorf Comfort d50x2000 мм пластиковая для внутренней канализации</t>
  </si>
  <si>
    <t>Труба канализационная Ostendorf d50x1500 мм пластиковая для внутренней канализации</t>
  </si>
  <si>
    <t>Отвод Ostendorf d110 мм 45° пластиковый для внутренней канализации</t>
  </si>
  <si>
    <t>Тройник Ostendorf d50 мм 45° пластиковый для внутренней канализации</t>
  </si>
  <si>
    <t>Отвод Ostendorf d50 мм 45° пластиковый для внутренней канализации</t>
  </si>
  <si>
    <t>Отвод Ostendorf d50 мм 87° пластиковый для внутренней канализации</t>
  </si>
  <si>
    <t>Тройник Ostendorf d100х50 мм 45° пластиковый для внутренней канализации</t>
  </si>
  <si>
    <t>Крестовина одноплоскостная Equation с шумопоглощением Ø 50х50х50 мм 45° полипропилен</t>
  </si>
  <si>
    <t>https://leroymerlin.ru/product/krestovina-odnoploskostnaya-equation-s-shumopogloshcheniem-50h50h50-mm-45-polipropilen-81952614/</t>
  </si>
  <si>
    <t>https://ramax-nt.ru/teploizolyatsiya-trubnaya-160kh20-energoflex-super/</t>
  </si>
  <si>
    <t>Теплоизоляция трубная 160х20 Energoflex Super</t>
  </si>
  <si>
    <t>https://www.sima-land.ru/4069352/trubnaya-teploizolyaciya-porileks-114h20-mm-2-metra-upakovka-10-sht/</t>
  </si>
  <si>
    <t>Трубная теплоизоляция "Порилекс", 114х20 мм,</t>
  </si>
  <si>
    <t>Греющий кабель</t>
  </si>
  <si>
    <t>https://www.nivaperm.ru/catalog/vodosnabzhenie/truboprovody_iz_pnd/fitingi_pnd/pnd_mufta_perekh_s_vr_32kh1_1_4_tpk_akva/?clid=2374179&amp;ymclid=16286100079503424389300001</t>
  </si>
  <si>
    <t>ПНД Муфта перех. с ВР 32х1 1/4" ТПК-Аква</t>
  </si>
  <si>
    <t>3/4G</t>
  </si>
  <si>
    <t>STOUT Переходник с накидной гайкой 32xG 1" для труб из сшитого полиэтилена аксиальный</t>
  </si>
  <si>
    <t>https://www.stout.ru/catalog/aksialnye/stout-perehodnik-s-nakidnoy-gaykoy-32xg-1-dlya-trub-iz-sshitogo-polietilena</t>
  </si>
  <si>
    <t>STOUT PEX-a труба из сшитого полиэтилена 32х4,4</t>
  </si>
  <si>
    <t>https://www.stout.ru/catalog/truby-iz-sshitogo-polietilena/stout-pex-truba-iz-sshitogo-polietilena-32h44</t>
  </si>
  <si>
    <t>STOUT Тройник переходной 25x20x25 для труб из сшитого полиэтилена аксиальный</t>
  </si>
  <si>
    <t>https://www.stout.ru/catalog/aksialnye/stout-montazhnaya-gilza-32-dlya-trub-iz-sshitogo-polietilena-aksialnyy</t>
  </si>
  <si>
    <t>STOUT Монтажная гильза 32 для труб из сшитого полиэтилена аксиальный</t>
  </si>
  <si>
    <t>https://www.stout.ru/catalog/aksialnye/stout-perehodnik-s-nakidnoy-gaykoy-25xg-34-dlya-trub-iz-sshitogo-polietilena</t>
  </si>
  <si>
    <t>STOUT Переходник с накидной гайкой 25xG 3/4" для труб из сшитого полиэтилена аксиальный</t>
  </si>
  <si>
    <t>4П 63А</t>
  </si>
  <si>
    <t>1П 16А</t>
  </si>
  <si>
    <t>https://www.teplyypol.ru/katalog/greyushchiy-kabel-v-styazhku/iqwatt/iq-floor-cable-50-m</t>
  </si>
  <si>
    <t>IQ Floor Cable 50 м.</t>
  </si>
  <si>
    <t>https://phantom-stab.ru/catalog/termoregulyatory/dlya-teplogo-pola/terneo-b20-na-din-reyku</t>
  </si>
  <si>
    <t>Терморегулятор terneo b20 для теплого пола на DIN-рейку</t>
  </si>
  <si>
    <t>Бокс навесной IEK КМПн 2/6</t>
  </si>
  <si>
    <t>https://www.220-volt.ru/catalog-91321/</t>
  </si>
  <si>
    <t>с термопарой</t>
  </si>
  <si>
    <t>2П 40А</t>
  </si>
  <si>
    <t>https://leroymerlin.ru/product/trap-dlya-dusha-100h100-mm-gidrozatvor-18558504/</t>
  </si>
  <si>
    <t>Трап для душа 100х100 мм гидрозатвор</t>
  </si>
  <si>
    <t>https://leroymerlin.ru/product/trap-dlya-dusha-100h100-mm-gidrozatvor-18558512/</t>
  </si>
  <si>
    <t>Трубы и фитинги PP</t>
  </si>
  <si>
    <t>https://leroymerlin.ru/product/truba-polipropilenovaya-equation-32-mm-2-m-82185771/</t>
  </si>
  <si>
    <t>Труба полипропиленовая Equation Ø32 мм 2 м, армированная стекловолокном</t>
  </si>
  <si>
    <t>Тройник ⌀32 x 32 x 32 мм полипропилен</t>
  </si>
  <si>
    <t>https://leroymerlin.ru/product/troynik-32-x-32-x-32-mm-polipropilen-13563363/</t>
  </si>
  <si>
    <t>https://leroymerlin.ru/product/mufta-32-mm-h-1-nr-polipropilen-13564657/</t>
  </si>
  <si>
    <t>Муфта ⌀32 мм х 1" НР полипропилен</t>
  </si>
  <si>
    <t>Муфта ⌀32 мм х 1" ВР полипропилен</t>
  </si>
  <si>
    <t>https://leroymerlin.ru/product/mufta-32-mm-h-1-vr-polipropilen-13564382/</t>
  </si>
  <si>
    <t>https://leroymerlin.ru/product/mufta-32-mm-h-1-vr-polipropilen-13566943/</t>
  </si>
  <si>
    <t>Муфта ⌀32 мм х 1" ВР полипропилен разъемная</t>
  </si>
  <si>
    <t>Муфта ⌀32 мм х 1" НР полипропилен разьемная</t>
  </si>
  <si>
    <t>https://leroymerlin.ru/product/mufta-32-mm-h-1-nr-polipropilen-82194884/</t>
  </si>
  <si>
    <t>https://leroymerlin.ru/product/ugol-90-32-mm-polipropilen-13563638/</t>
  </si>
  <si>
    <t>Угол 90° ⌀32 мм полипропилен</t>
  </si>
  <si>
    <t>Воздуховод нер. D200</t>
  </si>
  <si>
    <t>Оголовок воздуховода D200</t>
  </si>
  <si>
    <t>Коллекторная группа Tim (MR135N-3/4-2) 45°, 3/4" НР-ВР, 2 отвода 1/2" евроконус</t>
  </si>
  <si>
    <t>Переходник с евроконусом 1/2 под плоское уплотнение, для труб из сшитого полиэтилена комплект 2шт ViEiR</t>
  </si>
  <si>
    <t>https://www.ozon.ru/product/perehodnik-s-evrokonusom-1-2-pod-ploskoe-uplotnenie-dlya-trub-iz-sshitogo-polietilena-komplekt-290561085/?gclsrc=aw.ds&amp;&amp;utm_source=google&amp;utm_medium=cpc&amp;utm_campaign=RF_Product_Shopping_Smart_merchant_allclients_SSC&amp;gclid=Cj0KCQjw6s2IBhCnARIsAP8RfAjI75S6u-VLKOiJIXtkPTCxfO-6bw-pvnMQoCVzK0S4A3dB7IxTJYEaAk2tEALw_wcB</t>
  </si>
  <si>
    <t>Е2063. Бокс 1SPE007717F9995 Mistral41 навесной 48 модулей прозрачная дверь IP41 с клеммником (АВВ)</t>
  </si>
  <si>
    <t>https://www.electro-mpo.ru/catalog/shkafy_boksy_aksessuary/e2063-boks-1spe007717f9995-mistral41-navesnoy-48-m/</t>
  </si>
  <si>
    <t>https://bestboilers.ru/catalog/kollektory/sever-gidrostrelki/kollektor/sever-kv5</t>
  </si>
  <si>
    <t>Стабилизатор напряжения РЕСАНТА АСН-2000 Н/1-Ц</t>
  </si>
  <si>
    <t>https://www.220-volt.ru/catalog-83173/#ui-tabs-description</t>
  </si>
  <si>
    <t>Допускается замена на ИБП мощностью от 2кВт</t>
  </si>
  <si>
    <t>Дополнение в гараж</t>
  </si>
  <si>
    <t>С автоматическим воздухоотводчиком и термостатическим клапаном</t>
  </si>
  <si>
    <t>Конвектор КСК 20 "Универсал ТБ-С" 1.000</t>
  </si>
  <si>
    <t>Клапан предохранительный 1/2G</t>
  </si>
  <si>
    <t>Трехходовой смесительный клапан термостатический Profactor PF RVM 395.15 муфтовый (НР), Ду 15 (1/2"), Kvs 1.5</t>
  </si>
  <si>
    <t>https://market.yandex.ru/product--trekhkhodovoi-smesitelnyi-klapan-termostaticheskii-profactor-pf-rvm-395-15-muftovyi-nr-du-15-1-2-kvs-1-5/1656721253?cpc=mNQ4UrFmGgxMh2Ri-t2Q-80Ih55IbWLDNmJAfE1EmEcETeT1Cft9IKZFTbmI1h4gBkXzKBNgS0dzpFBniVe12RVS7Nsl1o1M9d1roHn-u8EBZXyFuM8BVM8OZkGWi_Y9Yr1IOx6gAVZ-dIb6wk0MLs_TAXL38n0RPV3nicFupewCZNU8JjE3Qe_oY6SbMH1u&amp;rs=eJyFVEmSFEEMC7gNMac-EDCv8L7wCh7Oo1BWurrzwnBzlMtOWZYsX39_-fXnXb4_3ly5KE1UjhDfLaOpWUOO8JP_XU3CiUOO8P4eJCRH-K_vPx7fODxSWFzljFFR6kSRhYpXeHRiOcIPdEoiVlUWeeeFJiNJc7-SRuKmbHLGuxuvFilHuLqZF3AQ6dXNMLcoN181XlJFsWZ5hj8fb-2V0qi5SvC3puqAM2YrzozdbmWFSjdwZ1Fy753ryKCuvlpiE6HaG4V6ppVo_7eltYmHVV05pwDblQMFhJFG7Bx6q1SH75ysHdw5U4EOQPLk2KVI93irP0ox_4zA1SDgHKFpcFos0qeOU7DPm5YukNo6OL1Tw-TuSZ3tEc-eyljylQNKgxIhl6suwFauXcxG8bRtpU245-5O15qNMoE5q8l1FBCn737WKaFkLxzlKU8c6DR1yEEXAHzlUrwdMnmu1VCHLmduz614jxf7ewf4KwqUXTki7NjCJwdJgZbcnBj-gipjvwcWqWJJ5WNrHCspiOnSf-IDfDN6SK21W54Z1Nkban063Lcz7_BweMoRHvyKHOEtVYJrXlJFelNoVm5w5KbC8BtKM--ctajVK-fY5W0oZbB_GkprFOBYvxmPcmDpUtyszYRaqI2qcAUsGU1m077kXjYMgtFMtds1umYaVYFcPNOjAoUgOnmrMSyXPWyc6N22LDG3AjOAxnj1xPnqeQ8QKUHZGi-qcFFkjKhKADbjrTLYb0S3oJAnxfM0QXS38ddpagz5yTndA2hhCzYS7wLVOlYzqHrdu3sHYIiWtRdI-AWS5AF5HeK0-Av2kCW3&amp;sku=1656721253&amp;do-waremd5=i3Th0bW2G0lOtgOP7pDT-A&amp;cpa=1&amp;nid=18060449</t>
  </si>
  <si>
    <t>STOUT Переходник с наружной резьбой 16xR 1/2" для труб из сшитого полиэтилена аксиальный</t>
  </si>
  <si>
    <t>https://www.stout.ru/catalog/aksialnye/stout-perehodnik-s-naruzhnoy-rezboy-16xr-12-dlya-trub-iz-sshitogo-polietilena</t>
  </si>
  <si>
    <t>ПЕРЕХОД НА ВНУТРЕННЮЮ РЕЗЬБУ SANHA 28Х1/2" ДЛЯ МЕДНЫХ ТРУБ ПОД ПАЙКУ 4270G 142702812</t>
  </si>
  <si>
    <t>https://sklad-tepla.ru/catalog/truby_i_fitingi/truby_i_fitingi_mednye/perekhod_na_vnutrennyuyu_rezbu_sanha_28kh1_2_dlya_mednykh_trub_pod_payku_4270g/</t>
  </si>
  <si>
    <t>Тройник Ostendorf d110 мм 45° пластиковый для внутренней канализации</t>
  </si>
  <si>
    <t>Водонагреватель косвенного нагрева HAJDU ID 20</t>
  </si>
  <si>
    <t>https://mircli.ru/Hajdu-ID-20-A-80-liter/</t>
  </si>
  <si>
    <t>Расширительный бак ГВС 20л</t>
  </si>
  <si>
    <t>* Латунные фитиниги и узлы крепления определяются монтажной организацией по месту</t>
  </si>
  <si>
    <t>Клапан электромагнитный 1/2G</t>
  </si>
  <si>
    <t>Коллектор латунный TIM 12 выходов без расходомеров, в сборе</t>
  </si>
  <si>
    <t>https://bestboilers.ru/catalog/kollektory/tim/tim_radiator/tim-kb012</t>
  </si>
  <si>
    <t>Замена коллектора с 10 выходов на 12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</si>
</sst>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b/>
      <sz val="16"/>
      <name val="Calibri"/>
      <family val="2"/>
    </font>
    <font>
      <u val="single"/>
      <sz val="11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33" applyFill="1" applyAlignment="1">
      <alignment wrapText="1"/>
      <protection/>
    </xf>
    <xf numFmtId="0" fontId="1" fillId="0" borderId="0" xfId="33" applyFill="1">
      <alignment/>
      <protection/>
    </xf>
    <xf numFmtId="0" fontId="2" fillId="0" borderId="0" xfId="33" applyFont="1" applyFill="1" applyAlignment="1">
      <alignment wrapText="1"/>
      <protection/>
    </xf>
    <xf numFmtId="0" fontId="4" fillId="0" borderId="0" xfId="33" applyFont="1" applyFill="1">
      <alignment/>
      <protection/>
    </xf>
    <xf numFmtId="0" fontId="2" fillId="0" borderId="10" xfId="33" applyFont="1" applyFill="1" applyBorder="1" applyAlignment="1">
      <alignment wrapText="1"/>
      <protection/>
    </xf>
    <xf numFmtId="0" fontId="1" fillId="0" borderId="10" xfId="33" applyFont="1" applyFill="1" applyBorder="1" applyAlignment="1">
      <alignment wrapText="1"/>
      <protection/>
    </xf>
    <xf numFmtId="0" fontId="3" fillId="0" borderId="10" xfId="43" applyBorder="1" applyAlignment="1">
      <alignment wrapText="1"/>
      <protection/>
    </xf>
    <xf numFmtId="0" fontId="1" fillId="0" borderId="10" xfId="33" applyFont="1" applyFill="1" applyBorder="1" applyAlignment="1">
      <alignment vertical="top" wrapText="1"/>
      <protection/>
    </xf>
    <xf numFmtId="49" fontId="1" fillId="0" borderId="10" xfId="33" applyNumberFormat="1" applyFont="1" applyFill="1" applyBorder="1" applyAlignment="1">
      <alignment horizontal="center" vertical="top" wrapText="1"/>
      <protection/>
    </xf>
    <xf numFmtId="0" fontId="1" fillId="0" borderId="10" xfId="33" applyFont="1" applyFill="1" applyBorder="1" applyAlignment="1">
      <alignment wrapText="1"/>
      <protection/>
    </xf>
    <xf numFmtId="0" fontId="2" fillId="0" borderId="10" xfId="33" applyFont="1" applyFill="1" applyBorder="1" applyAlignment="1">
      <alignment vertical="top" wrapText="1"/>
      <protection/>
    </xf>
    <xf numFmtId="0" fontId="1" fillId="0" borderId="10" xfId="33" applyFont="1" applyFill="1" applyBorder="1" applyAlignment="1">
      <alignment vertical="top" wrapText="1"/>
      <protection/>
    </xf>
    <xf numFmtId="49" fontId="1" fillId="0" borderId="10" xfId="33" applyNumberFormat="1" applyFont="1" applyFill="1" applyBorder="1" applyAlignment="1">
      <alignment horizontal="left" vertical="top" wrapText="1"/>
      <protection/>
    </xf>
    <xf numFmtId="49" fontId="1" fillId="0" borderId="10" xfId="33" applyNumberFormat="1" applyFont="1" applyFill="1" applyBorder="1" applyAlignment="1">
      <alignment horizontal="center" vertical="top" wrapText="1"/>
      <protection/>
    </xf>
    <xf numFmtId="0" fontId="3" fillId="0" borderId="10" xfId="43" applyFont="1" applyBorder="1" applyAlignment="1">
      <alignment wrapText="1"/>
      <protection/>
    </xf>
    <xf numFmtId="0" fontId="5" fillId="0" borderId="10" xfId="33" applyFont="1" applyFill="1" applyBorder="1" applyAlignment="1">
      <alignment wrapText="1"/>
      <protection/>
    </xf>
    <xf numFmtId="0" fontId="4" fillId="0" borderId="10" xfId="33" applyFont="1" applyFill="1" applyBorder="1" applyAlignment="1">
      <alignment wrapText="1"/>
      <protection/>
    </xf>
    <xf numFmtId="49" fontId="1" fillId="0" borderId="10" xfId="33" applyNumberFormat="1" applyFont="1" applyFill="1" applyBorder="1" applyAlignment="1">
      <alignment wrapText="1"/>
      <protection/>
    </xf>
    <xf numFmtId="49" fontId="1" fillId="0" borderId="10" xfId="33" applyNumberFormat="1" applyFont="1" applyFill="1" applyBorder="1" applyAlignment="1">
      <alignment wrapText="1"/>
      <protection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1" fillId="0" borderId="0" xfId="33" applyFont="1" applyFill="1" applyBorder="1" applyAlignment="1">
      <alignment vertical="top" wrapText="1"/>
      <protection/>
    </xf>
    <xf numFmtId="49" fontId="1" fillId="0" borderId="0" xfId="33" applyNumberFormat="1" applyFont="1" applyFill="1" applyBorder="1" applyAlignment="1">
      <alignment horizontal="left" vertical="top" wrapText="1"/>
      <protection/>
    </xf>
    <xf numFmtId="0" fontId="3" fillId="0" borderId="0" xfId="43" applyBorder="1" applyAlignment="1">
      <alignment wrapText="1"/>
      <protection/>
    </xf>
    <xf numFmtId="0" fontId="6" fillId="0" borderId="10" xfId="43" applyFont="1" applyBorder="1" applyAlignment="1">
      <alignment wrapText="1"/>
      <protection/>
    </xf>
    <xf numFmtId="0" fontId="7" fillId="0" borderId="10" xfId="33" applyFont="1" applyFill="1" applyBorder="1" applyAlignment="1">
      <alignment wrapText="1"/>
      <protection/>
    </xf>
    <xf numFmtId="0" fontId="5" fillId="0" borderId="10" xfId="33" applyFont="1" applyFill="1" applyBorder="1" applyAlignment="1">
      <alignment vertical="top" wrapText="1"/>
      <protection/>
    </xf>
    <xf numFmtId="49" fontId="5" fillId="0" borderId="10" xfId="33" applyNumberFormat="1" applyFont="1" applyFill="1" applyBorder="1" applyAlignment="1">
      <alignment horizontal="center" vertical="top" wrapText="1"/>
      <protection/>
    </xf>
    <xf numFmtId="0" fontId="8" fillId="0" borderId="10" xfId="43" applyFont="1" applyBorder="1" applyAlignment="1">
      <alignment wrapText="1"/>
      <protection/>
    </xf>
    <xf numFmtId="49" fontId="5" fillId="0" borderId="10" xfId="33" applyNumberFormat="1" applyFont="1" applyFill="1" applyBorder="1" applyAlignment="1">
      <alignment wrapText="1"/>
      <protection/>
    </xf>
    <xf numFmtId="49" fontId="8" fillId="0" borderId="10" xfId="43" applyNumberFormat="1" applyFont="1" applyFill="1" applyBorder="1" applyAlignment="1" applyProtection="1">
      <alignment wrapText="1"/>
      <protection/>
    </xf>
    <xf numFmtId="0" fontId="1" fillId="0" borderId="10" xfId="33" applyFill="1" applyBorder="1" applyAlignment="1">
      <alignment wrapText="1"/>
      <protection/>
    </xf>
    <xf numFmtId="0" fontId="1" fillId="33" borderId="10" xfId="33" applyFont="1" applyFill="1" applyBorder="1" applyAlignment="1">
      <alignment vertical="top" wrapText="1"/>
      <protection/>
    </xf>
    <xf numFmtId="0" fontId="1" fillId="33" borderId="10" xfId="33" applyFont="1" applyFill="1" applyBorder="1" applyAlignment="1">
      <alignment wrapText="1"/>
      <protection/>
    </xf>
    <xf numFmtId="0" fontId="5" fillId="33" borderId="10" xfId="33" applyFont="1" applyFill="1" applyBorder="1" applyAlignment="1">
      <alignment wrapText="1"/>
      <protection/>
    </xf>
    <xf numFmtId="0" fontId="1" fillId="33" borderId="10" xfId="33" applyFont="1" applyFill="1" applyBorder="1" applyAlignment="1">
      <alignment vertical="top" wrapText="1"/>
      <protection/>
    </xf>
    <xf numFmtId="0" fontId="1" fillId="33" borderId="10" xfId="33" applyFont="1" applyFill="1" applyBorder="1" applyAlignment="1">
      <alignment wrapText="1"/>
      <protection/>
    </xf>
    <xf numFmtId="0" fontId="9" fillId="0" borderId="10" xfId="33" applyFont="1" applyFill="1" applyBorder="1" applyAlignment="1">
      <alignment wrapText="1"/>
      <protection/>
    </xf>
    <xf numFmtId="0" fontId="3" fillId="0" borderId="0" xfId="43" applyAlignment="1">
      <alignment wrapText="1"/>
      <protection/>
    </xf>
    <xf numFmtId="0" fontId="3" fillId="0" borderId="0" xfId="43">
      <alignment/>
      <protection/>
    </xf>
    <xf numFmtId="0" fontId="1" fillId="11" borderId="10" xfId="33" applyFont="1" applyFill="1" applyBorder="1" applyAlignment="1">
      <alignment wrapText="1"/>
      <protection/>
    </xf>
    <xf numFmtId="0" fontId="5" fillId="11" borderId="10" xfId="33" applyFont="1" applyFill="1" applyBorder="1" applyAlignment="1">
      <alignment vertical="top" wrapText="1"/>
      <protection/>
    </xf>
    <xf numFmtId="49" fontId="5" fillId="11" borderId="10" xfId="33" applyNumberFormat="1" applyFont="1" applyFill="1" applyBorder="1" applyAlignment="1">
      <alignment horizontal="center" vertical="top" wrapText="1"/>
      <protection/>
    </xf>
    <xf numFmtId="0" fontId="1" fillId="11" borderId="10" xfId="33" applyFill="1" applyBorder="1" applyAlignment="1">
      <alignment wrapText="1"/>
      <protection/>
    </xf>
    <xf numFmtId="0" fontId="1" fillId="11" borderId="10" xfId="33" applyFont="1" applyFill="1" applyBorder="1" applyAlignment="1">
      <alignment vertical="top" wrapText="1"/>
      <protection/>
    </xf>
    <xf numFmtId="49" fontId="1" fillId="11" borderId="10" xfId="33" applyNumberFormat="1" applyFont="1" applyFill="1" applyBorder="1" applyAlignment="1">
      <alignment horizontal="left" vertical="top" wrapText="1"/>
      <protection/>
    </xf>
    <xf numFmtId="0" fontId="5" fillId="11" borderId="10" xfId="33" applyFont="1" applyFill="1" applyBorder="1" applyAlignment="1">
      <alignment wrapText="1"/>
      <protection/>
    </xf>
    <xf numFmtId="0" fontId="4" fillId="11" borderId="10" xfId="33" applyFont="1" applyFill="1" applyBorder="1" applyAlignment="1">
      <alignment wrapText="1"/>
      <protection/>
    </xf>
    <xf numFmtId="0" fontId="1" fillId="0" borderId="11" xfId="33" applyFill="1" applyBorder="1" applyAlignment="1">
      <alignment wrapText="1"/>
      <protection/>
    </xf>
    <xf numFmtId="0" fontId="10" fillId="34" borderId="12" xfId="33" applyFont="1" applyFill="1" applyBorder="1" applyAlignment="1">
      <alignment wrapText="1"/>
      <protection/>
    </xf>
    <xf numFmtId="0" fontId="10" fillId="34" borderId="13" xfId="33" applyFont="1" applyFill="1" applyBorder="1" applyAlignment="1">
      <alignment wrapText="1"/>
      <protection/>
    </xf>
    <xf numFmtId="0" fontId="10" fillId="34" borderId="14" xfId="33" applyFont="1" applyFill="1" applyBorder="1" applyAlignment="1">
      <alignment wrapText="1"/>
      <protection/>
    </xf>
    <xf numFmtId="0" fontId="1" fillId="11" borderId="15" xfId="33" applyFont="1" applyFill="1" applyBorder="1" applyAlignment="1">
      <alignment wrapText="1"/>
      <protection/>
    </xf>
    <xf numFmtId="0" fontId="1" fillId="11" borderId="16" xfId="33" applyFont="1" applyFill="1" applyBorder="1" applyAlignment="1">
      <alignment wrapText="1"/>
      <protection/>
    </xf>
    <xf numFmtId="0" fontId="5" fillId="11" borderId="15" xfId="33" applyFont="1" applyFill="1" applyBorder="1" applyAlignment="1">
      <alignment vertical="top" wrapText="1"/>
      <protection/>
    </xf>
    <xf numFmtId="0" fontId="8" fillId="11" borderId="16" xfId="43" applyFont="1" applyFill="1" applyBorder="1" applyAlignment="1">
      <alignment wrapText="1"/>
      <protection/>
    </xf>
    <xf numFmtId="0" fontId="5" fillId="11" borderId="16" xfId="33" applyFont="1" applyFill="1" applyBorder="1" applyAlignment="1">
      <alignment vertical="top" wrapText="1"/>
      <protection/>
    </xf>
    <xf numFmtId="0" fontId="1" fillId="11" borderId="15" xfId="33" applyFill="1" applyBorder="1" applyAlignment="1">
      <alignment wrapText="1"/>
      <protection/>
    </xf>
    <xf numFmtId="0" fontId="1" fillId="11" borderId="16" xfId="33" applyFill="1" applyBorder="1" applyAlignment="1">
      <alignment wrapText="1"/>
      <protection/>
    </xf>
    <xf numFmtId="0" fontId="1" fillId="11" borderId="15" xfId="33" applyFont="1" applyFill="1" applyBorder="1" applyAlignment="1">
      <alignment vertical="top" wrapText="1"/>
      <protection/>
    </xf>
    <xf numFmtId="0" fontId="3" fillId="11" borderId="16" xfId="43" applyFill="1" applyBorder="1" applyAlignment="1">
      <alignment wrapText="1"/>
      <protection/>
    </xf>
    <xf numFmtId="0" fontId="5" fillId="11" borderId="15" xfId="33" applyFont="1" applyFill="1" applyBorder="1" applyAlignment="1">
      <alignment wrapText="1"/>
      <protection/>
    </xf>
    <xf numFmtId="0" fontId="1" fillId="11" borderId="17" xfId="33" applyFill="1" applyBorder="1" applyAlignment="1">
      <alignment wrapText="1"/>
      <protection/>
    </xf>
    <xf numFmtId="0" fontId="1" fillId="11" borderId="0" xfId="33" applyFill="1" applyBorder="1" applyAlignment="1">
      <alignment wrapText="1"/>
      <protection/>
    </xf>
    <xf numFmtId="0" fontId="1" fillId="11" borderId="18" xfId="33" applyFill="1" applyBorder="1" applyAlignment="1">
      <alignment wrapText="1"/>
      <protection/>
    </xf>
    <xf numFmtId="49" fontId="5" fillId="11" borderId="16" xfId="33" applyNumberFormat="1" applyFont="1" applyFill="1" applyBorder="1" applyAlignment="1">
      <alignment wrapText="1"/>
      <protection/>
    </xf>
    <xf numFmtId="0" fontId="1" fillId="11" borderId="19" xfId="33" applyFill="1" applyBorder="1" applyAlignment="1">
      <alignment wrapText="1"/>
      <protection/>
    </xf>
    <xf numFmtId="0" fontId="1" fillId="11" borderId="20" xfId="33" applyFill="1" applyBorder="1" applyAlignment="1">
      <alignment wrapText="1"/>
      <protection/>
    </xf>
    <xf numFmtId="0" fontId="1" fillId="11" borderId="21" xfId="33" applyFill="1" applyBorder="1" applyAlignment="1">
      <alignment wrapText="1"/>
      <protection/>
    </xf>
    <xf numFmtId="0" fontId="1" fillId="11" borderId="22" xfId="33" applyFont="1" applyFill="1" applyBorder="1" applyAlignment="1">
      <alignment wrapText="1"/>
      <protection/>
    </xf>
    <xf numFmtId="0" fontId="1" fillId="11" borderId="23" xfId="33" applyFont="1" applyFill="1" applyBorder="1" applyAlignment="1">
      <alignment wrapText="1"/>
      <protection/>
    </xf>
    <xf numFmtId="0" fontId="1" fillId="35" borderId="10" xfId="33" applyFont="1" applyFill="1" applyBorder="1" applyAlignment="1">
      <alignment vertical="top" wrapText="1"/>
      <protection/>
    </xf>
    <xf numFmtId="49" fontId="1" fillId="35" borderId="10" xfId="33" applyNumberFormat="1" applyFont="1" applyFill="1" applyBorder="1" applyAlignment="1">
      <alignment horizontal="center" vertical="top" wrapText="1"/>
      <protection/>
    </xf>
    <xf numFmtId="0" fontId="3" fillId="35" borderId="10" xfId="43" applyFill="1" applyBorder="1" applyAlignment="1">
      <alignment wrapText="1"/>
      <protection/>
    </xf>
    <xf numFmtId="0" fontId="1" fillId="35" borderId="10" xfId="33" applyFont="1" applyFill="1" applyBorder="1" applyAlignment="1">
      <alignment wrapText="1"/>
      <protection/>
    </xf>
    <xf numFmtId="49" fontId="1" fillId="35" borderId="10" xfId="33" applyNumberFormat="1" applyFont="1" applyFill="1" applyBorder="1" applyAlignment="1">
      <alignment horizontal="left" vertical="top" wrapText="1"/>
      <protection/>
    </xf>
    <xf numFmtId="0" fontId="45" fillId="33" borderId="1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solux.ru/polietilen-vspenennyy-tepofol-npe-a-03-3-mm.html" TargetMode="External" /><Relationship Id="rId2" Type="http://schemas.openxmlformats.org/officeDocument/2006/relationships/hyperlink" Target="https://www.bestboilers.ru/catalog/kollektory/smesiteli/servoprivod-esbe.html" TargetMode="External" /><Relationship Id="rId3" Type="http://schemas.openxmlformats.org/officeDocument/2006/relationships/hyperlink" Target="https://www.stout.ru/catalog/truby-iz-sshitogo-polietilena/stout-pex-truba-iz-sshitogo-polietilena-16h2" TargetMode="External" /><Relationship Id="rId4" Type="http://schemas.openxmlformats.org/officeDocument/2006/relationships/hyperlink" Target="https://www.stout.ru/catalog/truby-iz-sshitogo-polietilena/stout-spx-25h35-buhta-30-metrov-pex-truba-iz-sshitogo" TargetMode="External" /><Relationship Id="rId5" Type="http://schemas.openxmlformats.org/officeDocument/2006/relationships/hyperlink" Target="https://www.bigms.ru/catalog/inzhenernaya/fitingi_stout/perekhodnik_s_nakidnoy_gaykoy_pod_evrokonus_16kh3_4_ek_dlya_trub_iz_sshitogo_polietilena_stout_sfa_0/" TargetMode="External" /><Relationship Id="rId6" Type="http://schemas.openxmlformats.org/officeDocument/2006/relationships/hyperlink" Target="https://www.stout.ru/catalog/truby-iz-sshitogo-polietilena/stout-spx-25h35-buhta-30-metrov-pex-truba-iz-sshitogo" TargetMode="External" /><Relationship Id="rId7" Type="http://schemas.openxmlformats.org/officeDocument/2006/relationships/hyperlink" Target="https://maxipro.ru/product/mir-inzhenernyh-sistem/radiator-otopleniya-rifar-monolit-500-ventil-8-sektsiy/?gclid=CjwKCAjww-CGBhALEiwAQzWxOpYHLc8GolMbESlz0S6iOMwv5QipGUaD-MTQ36ZcVbOHa-Kglg1t-hoCFRkQAvD_BwE" TargetMode="External" /><Relationship Id="rId8" Type="http://schemas.openxmlformats.org/officeDocument/2006/relationships/hyperlink" Target="https://www.stout.ru/catalog/aksialnye/stout-perehodnik-s-nakidnoy-gaykoy-evrokonus-16xg-34-dlya-trub-iz-sshitogo" TargetMode="External" /><Relationship Id="rId9" Type="http://schemas.openxmlformats.org/officeDocument/2006/relationships/hyperlink" Target="https://www.stout.ru/catalog/aksialnye/stout-troynik-ravnoprohodnyy-25x25x25-dlya-trub-iz-sshitogo-polietilena-aksialnyy" TargetMode="External" /><Relationship Id="rId10" Type="http://schemas.openxmlformats.org/officeDocument/2006/relationships/hyperlink" Target="https://bestboilers.ru/catalog/kollektory/tim/tim_radiator/tim-kb004" TargetMode="External" /><Relationship Id="rId11" Type="http://schemas.openxmlformats.org/officeDocument/2006/relationships/hyperlink" Target="https://www.stout.ru/catalog/truby-iz-sshitogo-polietilena/stout-spx-0002-301620-stout-16h20-buhta-300-metrov-pex-truba" TargetMode="External" /><Relationship Id="rId12" Type="http://schemas.openxmlformats.org/officeDocument/2006/relationships/hyperlink" Target="https://bestboilers.ru/catalog/kollektory/tim/tim_radiator/tim-kb012" TargetMode="External" /><Relationship Id="rId13" Type="http://schemas.openxmlformats.org/officeDocument/2006/relationships/hyperlink" Target="https://bestboilers.ru/catalog/kollektory/tim/tim_radiator/tim-kb004" TargetMode="External" /><Relationship Id="rId14" Type="http://schemas.openxmlformats.org/officeDocument/2006/relationships/hyperlink" Target="https://www.stout.ru/catalog/truby-iz-sshitogo-polietilena/stout-spx-25h35-buhta-30-metrov-pex-truba-iz-sshitogo" TargetMode="External" /><Relationship Id="rId15" Type="http://schemas.openxmlformats.org/officeDocument/2006/relationships/hyperlink" Target="https://www.stout.ru/catalog/aksialnye/stout-troynik-ravnoprohodnyy-25x25x25-dlya-trub-iz-sshitogo-polietilena-aksialnyy" TargetMode="External" /><Relationship Id="rId16" Type="http://schemas.openxmlformats.org/officeDocument/2006/relationships/hyperlink" Target="https://pechi-dimohody.ru/shop/sendvich_truba_1mm_nerzh_200_280_l1m/" TargetMode="External" /><Relationship Id="rId17" Type="http://schemas.openxmlformats.org/officeDocument/2006/relationships/hyperlink" Target="https://bestboilers.ru/catalog/kollektory/sever-gidrostrelki/nasosnaya_gruppa/s-25-60" TargetMode="External" /><Relationship Id="rId18" Type="http://schemas.openxmlformats.org/officeDocument/2006/relationships/hyperlink" Target="https://www.stout.ru/catalog/truby-iz-sshitogo-polietilena/stout-16h20-buhta-100-metrov-pex-truba-iz-sshitogo-polietilena" TargetMode="External" /><Relationship Id="rId19" Type="http://schemas.openxmlformats.org/officeDocument/2006/relationships/hyperlink" Target="https://pokupki.market.yandex.ru/product/kollektornaia-gruppa-tim-mr135n-3-4-2-45-3-4-nr-vr-2-otvoda-1-2-evrokonus/471641376?show-uid=16113259074027798265906015&amp;offerid=f0d6DLi7xFklyddBzsqBFg" TargetMode="External" /><Relationship Id="rId20" Type="http://schemas.openxmlformats.org/officeDocument/2006/relationships/hyperlink" Target="https://moscow.petrovich.ru/catalog/157005059/" TargetMode="External" /><Relationship Id="rId21" Type="http://schemas.openxmlformats.org/officeDocument/2006/relationships/hyperlink" Target="https://www.stout.ru/catalog/aksialnye/stout-perehodnik-s-nakidnoy-gaykoy-20xg-12-dlya-trub-iz-sshitogo-polietilena" TargetMode="External" /><Relationship Id="rId22" Type="http://schemas.openxmlformats.org/officeDocument/2006/relationships/hyperlink" Target="https://www.electro-mpo.ru/search/?s=y&amp;q=&#1072;&#1074;&#1090;&#1086;&#1084;&#1072;&#1090;&#1080;&#1095;&#1077;&#1089;&#1082;&#1080;&#1081;+&#1074;&#1099;&#1082;&#1083;&#1102;&#1095;&#1072;&#1090;&#1077;&#1083;&#1100;" TargetMode="External" /><Relationship Id="rId23" Type="http://schemas.openxmlformats.org/officeDocument/2006/relationships/hyperlink" Target="https://market.yandex.ru/product--kollektornaia-gruppa-tim-mr135n-3-4-3-45-3-4-nr-vr-3-otvoda-1-2-evrokonus/471638881?cpc=IJAEi9L70ySrr-zmkE0gZKViBLtyG_7fJlsr0uOy8ldueddpTRi560nI0AlU4NwxIVtswQfmWg9F8SuYRcy7OOq3roFMfWbDcPkvhywWGTe_EnvY6WmOgXVQQe0hnOVApY1ve4oiTRbARD3M8NIfqxCTHH7hSj1WPVoMc9UdLwiPv4XfH37XVw%2C%2C&amp;sku=471638881&amp;do-waremd5=wKLWm1s66iuovI-hJyy_zg&amp;cpa=0&amp;nid=18060487" TargetMode="External" /><Relationship Id="rId24" Type="http://schemas.openxmlformats.org/officeDocument/2006/relationships/hyperlink" Target="https://www.stout.ru/catalog/truby-iz-sshitogo-polietilena/stout-16h20-buhta-100-metrov-pex-truba-iz-sshitogo-polietilena" TargetMode="External" /><Relationship Id="rId25" Type="http://schemas.openxmlformats.org/officeDocument/2006/relationships/hyperlink" Target="https://sklad-tepla.ru/catalog/truby_i_fitingi/truby_i_fitingi_mednye/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8"/>
  <sheetViews>
    <sheetView tabSelected="1" zoomScale="80" zoomScaleNormal="80" zoomScalePageLayoutView="0" workbookViewId="0" topLeftCell="A1">
      <selection activeCell="A230" sqref="A230"/>
    </sheetView>
  </sheetViews>
  <sheetFormatPr defaultColWidth="8.7109375" defaultRowHeight="12.75"/>
  <cols>
    <col min="1" max="1" width="49.140625" style="1" customWidth="1"/>
    <col min="2" max="2" width="8.8515625" style="1" customWidth="1"/>
    <col min="3" max="3" width="8.421875" style="1" customWidth="1"/>
    <col min="4" max="4" width="35.28125" style="1" customWidth="1"/>
    <col min="5" max="5" width="58.7109375" style="1" customWidth="1"/>
    <col min="6" max="16384" width="8.7109375" style="2" customWidth="1"/>
  </cols>
  <sheetData>
    <row r="1" spans="1:5" s="3" customFormat="1" ht="4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s="3" customFormat="1" ht="21">
      <c r="A2" s="5" t="s">
        <v>5</v>
      </c>
      <c r="B2" s="5"/>
      <c r="C2" s="5"/>
      <c r="D2" s="5"/>
      <c r="E2" s="5"/>
    </row>
    <row r="3" spans="1:5" ht="75">
      <c r="A3" s="77" t="s">
        <v>84</v>
      </c>
      <c r="B3" s="6"/>
      <c r="C3" s="6"/>
      <c r="D3" s="6" t="s">
        <v>6</v>
      </c>
      <c r="E3" s="7" t="s">
        <v>85</v>
      </c>
    </row>
    <row r="4" spans="1:5" ht="15">
      <c r="A4" s="36" t="s">
        <v>86</v>
      </c>
      <c r="B4" s="8" t="s">
        <v>7</v>
      </c>
      <c r="C4" s="8">
        <v>2</v>
      </c>
      <c r="D4" s="9" t="s">
        <v>8</v>
      </c>
      <c r="E4" s="6"/>
    </row>
    <row r="5" spans="1:5" ht="15">
      <c r="A5" s="36" t="s">
        <v>87</v>
      </c>
      <c r="B5" s="8" t="s">
        <v>7</v>
      </c>
      <c r="C5" s="8">
        <v>3</v>
      </c>
      <c r="D5" s="9" t="s">
        <v>8</v>
      </c>
      <c r="E5" s="6"/>
    </row>
    <row r="6" spans="1:5" ht="15">
      <c r="A6" s="36" t="s">
        <v>88</v>
      </c>
      <c r="B6" s="8" t="s">
        <v>7</v>
      </c>
      <c r="C6" s="8">
        <v>1</v>
      </c>
      <c r="D6" s="9" t="s">
        <v>8</v>
      </c>
      <c r="E6" s="6"/>
    </row>
    <row r="7" spans="1:5" ht="15">
      <c r="A7" s="36" t="s">
        <v>89</v>
      </c>
      <c r="B7" s="8" t="s">
        <v>7</v>
      </c>
      <c r="C7" s="8">
        <v>1</v>
      </c>
      <c r="D7" s="9" t="s">
        <v>8</v>
      </c>
      <c r="E7" s="6"/>
    </row>
    <row r="8" spans="1:5" ht="15">
      <c r="A8" s="36" t="s">
        <v>90</v>
      </c>
      <c r="B8" s="8" t="s">
        <v>7</v>
      </c>
      <c r="C8" s="8">
        <v>1</v>
      </c>
      <c r="D8" s="9" t="s">
        <v>8</v>
      </c>
      <c r="E8" s="6"/>
    </row>
    <row r="9" spans="1:5" ht="15">
      <c r="A9" s="36" t="s">
        <v>91</v>
      </c>
      <c r="B9" s="8" t="s">
        <v>7</v>
      </c>
      <c r="C9" s="8">
        <v>1</v>
      </c>
      <c r="D9" s="9" t="s">
        <v>8</v>
      </c>
      <c r="E9" s="6"/>
    </row>
    <row r="10" spans="1:5" ht="45">
      <c r="A10" s="6" t="s">
        <v>92</v>
      </c>
      <c r="B10" s="6" t="s">
        <v>7</v>
      </c>
      <c r="C10" s="6">
        <v>2</v>
      </c>
      <c r="D10" s="6" t="s">
        <v>6</v>
      </c>
      <c r="E10" s="6" t="s">
        <v>93</v>
      </c>
    </row>
    <row r="11" spans="1:5" ht="15">
      <c r="A11" s="8" t="s">
        <v>9</v>
      </c>
      <c r="B11" s="8"/>
      <c r="C11" s="8"/>
      <c r="D11" s="9"/>
      <c r="E11" s="8"/>
    </row>
    <row r="12" spans="1:5" ht="60">
      <c r="A12" s="8" t="s">
        <v>10</v>
      </c>
      <c r="B12" s="8" t="s">
        <v>11</v>
      </c>
      <c r="C12" s="8">
        <v>80</v>
      </c>
      <c r="D12" s="9"/>
      <c r="E12" s="7" t="s">
        <v>71</v>
      </c>
    </row>
    <row r="13" spans="1:5" ht="60">
      <c r="A13" s="8" t="s">
        <v>94</v>
      </c>
      <c r="B13" s="8" t="s">
        <v>11</v>
      </c>
      <c r="C13" s="8">
        <v>400</v>
      </c>
      <c r="D13" s="9"/>
      <c r="E13" s="7" t="s">
        <v>95</v>
      </c>
    </row>
    <row r="14" spans="1:5" ht="42.75" customHeight="1">
      <c r="A14" s="20" t="s">
        <v>96</v>
      </c>
      <c r="B14" s="21" t="s">
        <v>7</v>
      </c>
      <c r="C14" s="21">
        <v>44</v>
      </c>
      <c r="D14" s="21" t="s">
        <v>97</v>
      </c>
      <c r="E14" s="7" t="s">
        <v>98</v>
      </c>
    </row>
    <row r="15" spans="1:5" ht="29.25" customHeight="1">
      <c r="A15" s="20" t="s">
        <v>99</v>
      </c>
      <c r="B15" s="21" t="s">
        <v>7</v>
      </c>
      <c r="C15" s="21">
        <v>44</v>
      </c>
      <c r="D15" s="21"/>
      <c r="E15" s="21" t="s">
        <v>100</v>
      </c>
    </row>
    <row r="16" spans="1:5" ht="29.25" customHeight="1">
      <c r="A16" s="8" t="s">
        <v>103</v>
      </c>
      <c r="B16" s="21" t="s">
        <v>7</v>
      </c>
      <c r="C16" s="21">
        <v>2</v>
      </c>
      <c r="D16" s="9"/>
      <c r="E16" s="7" t="s">
        <v>104</v>
      </c>
    </row>
    <row r="17" spans="1:5" ht="29.25" customHeight="1">
      <c r="A17" s="8" t="s">
        <v>106</v>
      </c>
      <c r="B17" s="21" t="s">
        <v>7</v>
      </c>
      <c r="C17" s="21">
        <v>10</v>
      </c>
      <c r="D17" s="9"/>
      <c r="E17" s="8" t="s">
        <v>105</v>
      </c>
    </row>
    <row r="18" spans="1:5" ht="45">
      <c r="A18" s="8" t="s">
        <v>17</v>
      </c>
      <c r="B18" s="8" t="s">
        <v>7</v>
      </c>
      <c r="C18" s="8">
        <f>C17+C16*3</f>
        <v>16</v>
      </c>
      <c r="D18" s="9"/>
      <c r="E18" s="8" t="s">
        <v>18</v>
      </c>
    </row>
    <row r="19" spans="1:5" ht="15">
      <c r="A19" s="8" t="s">
        <v>70</v>
      </c>
      <c r="B19" s="6" t="s">
        <v>11</v>
      </c>
      <c r="C19" s="6">
        <v>30</v>
      </c>
      <c r="D19" s="9"/>
      <c r="E19" s="7"/>
    </row>
    <row r="20" spans="1:5" ht="15">
      <c r="A20" s="8" t="s">
        <v>107</v>
      </c>
      <c r="B20" s="6" t="s">
        <v>11</v>
      </c>
      <c r="C20" s="6">
        <v>400</v>
      </c>
      <c r="D20" s="21"/>
      <c r="E20" s="21"/>
    </row>
    <row r="21" spans="1:5" ht="30">
      <c r="A21" s="10" t="s">
        <v>72</v>
      </c>
      <c r="B21" s="8" t="s">
        <v>7</v>
      </c>
      <c r="C21" s="8">
        <v>10</v>
      </c>
      <c r="D21" s="10"/>
      <c r="E21" s="10"/>
    </row>
    <row r="22" spans="1:5" ht="15">
      <c r="A22" s="10" t="s">
        <v>73</v>
      </c>
      <c r="B22" s="8" t="s">
        <v>7</v>
      </c>
      <c r="C22" s="8">
        <v>6</v>
      </c>
      <c r="D22" s="10" t="s">
        <v>75</v>
      </c>
      <c r="E22" s="10"/>
    </row>
    <row r="23" spans="1:5" ht="15">
      <c r="A23" s="8" t="s">
        <v>74</v>
      </c>
      <c r="B23" s="8" t="s">
        <v>7</v>
      </c>
      <c r="C23" s="8">
        <v>4</v>
      </c>
      <c r="D23" s="10" t="s">
        <v>75</v>
      </c>
      <c r="E23" s="7"/>
    </row>
    <row r="24" spans="1:5" ht="48" customHeight="1">
      <c r="A24" s="8" t="s">
        <v>108</v>
      </c>
      <c r="B24" s="21" t="s">
        <v>7</v>
      </c>
      <c r="C24" s="21">
        <v>1</v>
      </c>
      <c r="D24" s="21"/>
      <c r="E24" s="7" t="s">
        <v>109</v>
      </c>
    </row>
    <row r="25" spans="1:5" ht="35.25" customHeight="1">
      <c r="A25" s="8" t="s">
        <v>111</v>
      </c>
      <c r="B25" s="21" t="s">
        <v>7</v>
      </c>
      <c r="C25" s="21">
        <v>1</v>
      </c>
      <c r="D25" s="21"/>
      <c r="E25" s="21" t="s">
        <v>110</v>
      </c>
    </row>
    <row r="26" spans="1:5" ht="29.25" customHeight="1">
      <c r="A26" s="8"/>
      <c r="B26" s="8"/>
      <c r="C26" s="8"/>
      <c r="D26" s="10"/>
      <c r="E26" s="7"/>
    </row>
    <row r="27" spans="1:5" ht="35.25" customHeight="1">
      <c r="A27" s="5" t="s">
        <v>19</v>
      </c>
      <c r="B27" s="8"/>
      <c r="C27" s="8"/>
      <c r="D27" s="9"/>
      <c r="E27" s="8"/>
    </row>
    <row r="28" spans="1:5" ht="35.25" customHeight="1">
      <c r="A28" s="72" t="s">
        <v>112</v>
      </c>
      <c r="B28" s="72" t="s">
        <v>11</v>
      </c>
      <c r="C28" s="72">
        <v>1510</v>
      </c>
      <c r="D28" s="73" t="s">
        <v>113</v>
      </c>
      <c r="E28" s="74" t="s">
        <v>114</v>
      </c>
    </row>
    <row r="29" spans="1:5" ht="60">
      <c r="A29" s="8" t="s">
        <v>10</v>
      </c>
      <c r="B29" s="8" t="s">
        <v>11</v>
      </c>
      <c r="C29" s="8">
        <v>30</v>
      </c>
      <c r="D29" s="9"/>
      <c r="E29" s="7" t="s">
        <v>71</v>
      </c>
    </row>
    <row r="30" spans="1:5" ht="43.5" customHeight="1">
      <c r="A30" s="72" t="s">
        <v>21</v>
      </c>
      <c r="B30" s="72" t="s">
        <v>7</v>
      </c>
      <c r="C30" s="72">
        <v>38</v>
      </c>
      <c r="D30" s="73"/>
      <c r="E30" s="74" t="s">
        <v>22</v>
      </c>
    </row>
    <row r="31" spans="1:5" ht="29.25" customHeight="1">
      <c r="A31" s="72" t="s">
        <v>23</v>
      </c>
      <c r="B31" s="72" t="s">
        <v>7</v>
      </c>
      <c r="C31" s="72">
        <v>38</v>
      </c>
      <c r="D31" s="73"/>
      <c r="E31" s="72" t="s">
        <v>16</v>
      </c>
    </row>
    <row r="32" spans="1:5" ht="29.25" customHeight="1">
      <c r="A32" s="8" t="s">
        <v>103</v>
      </c>
      <c r="B32" s="21" t="s">
        <v>7</v>
      </c>
      <c r="C32" s="21">
        <v>4</v>
      </c>
      <c r="D32" s="9"/>
      <c r="E32" s="7" t="s">
        <v>104</v>
      </c>
    </row>
    <row r="33" spans="1:5" ht="29.25" customHeight="1">
      <c r="A33" s="8" t="s">
        <v>106</v>
      </c>
      <c r="B33" s="21" t="s">
        <v>7</v>
      </c>
      <c r="C33" s="21">
        <v>8</v>
      </c>
      <c r="D33" s="9"/>
      <c r="E33" s="8" t="s">
        <v>105</v>
      </c>
    </row>
    <row r="34" spans="1:5" ht="45">
      <c r="A34" s="8" t="s">
        <v>17</v>
      </c>
      <c r="B34" s="8" t="s">
        <v>7</v>
      </c>
      <c r="C34" s="8">
        <f>C33+C32*3</f>
        <v>20</v>
      </c>
      <c r="D34" s="9"/>
      <c r="E34" s="8" t="s">
        <v>18</v>
      </c>
    </row>
    <row r="35" spans="1:5" ht="36" customHeight="1">
      <c r="A35" s="72" t="s">
        <v>269</v>
      </c>
      <c r="B35" s="72" t="s">
        <v>7</v>
      </c>
      <c r="C35" s="72">
        <v>1</v>
      </c>
      <c r="D35" s="76" t="s">
        <v>271</v>
      </c>
      <c r="E35" s="40" t="s">
        <v>270</v>
      </c>
    </row>
    <row r="36" spans="1:5" ht="16.5" customHeight="1">
      <c r="A36" s="8" t="s">
        <v>76</v>
      </c>
      <c r="B36" s="8" t="s">
        <v>7</v>
      </c>
      <c r="C36" s="8">
        <v>1</v>
      </c>
      <c r="D36" s="9"/>
      <c r="E36" s="8" t="s">
        <v>77</v>
      </c>
    </row>
    <row r="37" spans="1:5" ht="16.5" customHeight="1">
      <c r="A37" s="8" t="s">
        <v>108</v>
      </c>
      <c r="B37" s="8" t="s">
        <v>7</v>
      </c>
      <c r="C37" s="8">
        <v>1</v>
      </c>
      <c r="D37" s="9"/>
      <c r="E37" s="7" t="s">
        <v>109</v>
      </c>
    </row>
    <row r="38" spans="1:5" ht="29.25" customHeight="1">
      <c r="A38" s="10" t="s">
        <v>72</v>
      </c>
      <c r="B38" s="8" t="s">
        <v>7</v>
      </c>
      <c r="C38" s="8">
        <v>6</v>
      </c>
      <c r="D38" s="10"/>
      <c r="E38" s="10"/>
    </row>
    <row r="39" spans="1:5" ht="16.5" customHeight="1">
      <c r="A39" s="10" t="s">
        <v>73</v>
      </c>
      <c r="B39" s="8" t="s">
        <v>7</v>
      </c>
      <c r="C39" s="8">
        <v>6</v>
      </c>
      <c r="D39" s="10" t="s">
        <v>75</v>
      </c>
      <c r="E39" s="10"/>
    </row>
    <row r="40" spans="1:5" ht="16.5" customHeight="1">
      <c r="A40" s="8" t="s">
        <v>74</v>
      </c>
      <c r="B40" s="8" t="s">
        <v>7</v>
      </c>
      <c r="C40" s="8">
        <v>4</v>
      </c>
      <c r="D40" s="10" t="s">
        <v>75</v>
      </c>
      <c r="E40" s="7"/>
    </row>
    <row r="41" spans="1:5" ht="30">
      <c r="A41" s="72" t="s">
        <v>24</v>
      </c>
      <c r="B41" s="75" t="s">
        <v>11</v>
      </c>
      <c r="C41" s="75">
        <v>30</v>
      </c>
      <c r="D41" s="73"/>
      <c r="E41" s="74" t="s">
        <v>25</v>
      </c>
    </row>
    <row r="42" spans="1:5" ht="21">
      <c r="A42" s="11" t="s">
        <v>133</v>
      </c>
      <c r="B42" s="8"/>
      <c r="C42" s="8"/>
      <c r="D42" s="9"/>
      <c r="E42" s="7"/>
    </row>
    <row r="43" spans="1:5" ht="26.25" customHeight="1">
      <c r="A43" s="12" t="s">
        <v>115</v>
      </c>
      <c r="B43" s="12" t="s">
        <v>7</v>
      </c>
      <c r="C43" s="12">
        <v>1</v>
      </c>
      <c r="D43" s="13"/>
      <c r="E43" s="7" t="s">
        <v>116</v>
      </c>
    </row>
    <row r="44" spans="1:5" ht="75">
      <c r="A44" s="10" t="s">
        <v>118</v>
      </c>
      <c r="B44" s="10" t="s">
        <v>29</v>
      </c>
      <c r="C44" s="10">
        <v>1</v>
      </c>
      <c r="D44" s="10"/>
      <c r="E44" s="10" t="s">
        <v>117</v>
      </c>
    </row>
    <row r="45" spans="1:5" ht="30">
      <c r="A45" s="12" t="s">
        <v>27</v>
      </c>
      <c r="B45" s="12" t="s">
        <v>7</v>
      </c>
      <c r="C45" s="12">
        <v>2</v>
      </c>
      <c r="D45" s="14"/>
      <c r="E45" s="15" t="s">
        <v>28</v>
      </c>
    </row>
    <row r="46" spans="1:5" ht="30">
      <c r="A46" s="10" t="s">
        <v>32</v>
      </c>
      <c r="B46" s="10"/>
      <c r="C46" s="10"/>
      <c r="D46" s="10"/>
      <c r="E46" s="10"/>
    </row>
    <row r="47" spans="1:5" ht="15">
      <c r="A47" s="10" t="s">
        <v>33</v>
      </c>
      <c r="B47" s="10" t="s">
        <v>29</v>
      </c>
      <c r="C47" s="10">
        <v>8</v>
      </c>
      <c r="D47" s="10"/>
      <c r="E47" s="10"/>
    </row>
    <row r="48" spans="1:5" ht="15">
      <c r="A48" s="10" t="s">
        <v>120</v>
      </c>
      <c r="B48" s="10" t="s">
        <v>29</v>
      </c>
      <c r="C48" s="10">
        <v>7</v>
      </c>
      <c r="D48" s="10"/>
      <c r="E48" s="10"/>
    </row>
    <row r="49" spans="1:5" ht="15">
      <c r="A49" s="10" t="s">
        <v>34</v>
      </c>
      <c r="B49" s="10" t="s">
        <v>29</v>
      </c>
      <c r="C49" s="10">
        <v>2</v>
      </c>
      <c r="D49" s="10"/>
      <c r="E49" s="10"/>
    </row>
    <row r="50" spans="1:5" ht="15">
      <c r="A50" s="10" t="s">
        <v>35</v>
      </c>
      <c r="B50" s="10"/>
      <c r="C50" s="10"/>
      <c r="D50" s="10"/>
      <c r="E50" s="10"/>
    </row>
    <row r="51" spans="1:5" ht="15">
      <c r="A51" s="10" t="s">
        <v>33</v>
      </c>
      <c r="B51" s="10" t="s">
        <v>29</v>
      </c>
      <c r="C51" s="10">
        <v>1</v>
      </c>
      <c r="D51" s="10"/>
      <c r="E51" s="10"/>
    </row>
    <row r="52" spans="1:5" ht="15">
      <c r="A52" s="10" t="s">
        <v>34</v>
      </c>
      <c r="B52" s="10" t="s">
        <v>29</v>
      </c>
      <c r="C52" s="10">
        <v>1</v>
      </c>
      <c r="D52" s="10"/>
      <c r="E52" s="10"/>
    </row>
    <row r="53" spans="1:5" ht="15">
      <c r="A53" s="10" t="s">
        <v>121</v>
      </c>
      <c r="B53" s="10" t="s">
        <v>29</v>
      </c>
      <c r="C53" s="10">
        <v>0</v>
      </c>
      <c r="D53" s="10"/>
      <c r="E53" s="10"/>
    </row>
    <row r="54" spans="1:5" ht="15">
      <c r="A54" s="10" t="s">
        <v>37</v>
      </c>
      <c r="B54" s="10" t="s">
        <v>29</v>
      </c>
      <c r="C54" s="10">
        <v>2</v>
      </c>
      <c r="D54" s="10"/>
      <c r="E54" s="10"/>
    </row>
    <row r="55" spans="1:5" ht="15">
      <c r="A55" s="10" t="s">
        <v>39</v>
      </c>
      <c r="B55" s="10" t="s">
        <v>29</v>
      </c>
      <c r="C55" s="10">
        <v>0</v>
      </c>
      <c r="D55" s="14"/>
      <c r="E55" s="40" t="s">
        <v>40</v>
      </c>
    </row>
    <row r="56" spans="1:5" ht="15">
      <c r="A56" s="10" t="s">
        <v>41</v>
      </c>
      <c r="B56" s="10" t="s">
        <v>11</v>
      </c>
      <c r="C56" s="10">
        <v>10</v>
      </c>
      <c r="D56" s="10"/>
      <c r="E56" s="18"/>
    </row>
    <row r="57" spans="1:5" ht="15">
      <c r="A57" s="10" t="s">
        <v>42</v>
      </c>
      <c r="B57" s="10" t="s">
        <v>29</v>
      </c>
      <c r="C57" s="10">
        <v>10</v>
      </c>
      <c r="D57" s="10"/>
      <c r="E57" s="18"/>
    </row>
    <row r="58" spans="1:5" ht="15">
      <c r="A58" s="10" t="s">
        <v>43</v>
      </c>
      <c r="B58" s="10" t="s">
        <v>29</v>
      </c>
      <c r="C58" s="10">
        <v>10</v>
      </c>
      <c r="D58" s="10"/>
      <c r="E58" s="18"/>
    </row>
    <row r="59" spans="1:5" ht="15">
      <c r="A59" s="10" t="s">
        <v>122</v>
      </c>
      <c r="B59" s="10" t="s">
        <v>29</v>
      </c>
      <c r="C59" s="10">
        <v>2</v>
      </c>
      <c r="D59" s="14"/>
      <c r="E59" s="18"/>
    </row>
    <row r="60" spans="1:5" ht="15">
      <c r="A60" s="10" t="s">
        <v>123</v>
      </c>
      <c r="B60" s="10" t="s">
        <v>29</v>
      </c>
      <c r="C60" s="10">
        <v>6</v>
      </c>
      <c r="D60" s="14"/>
      <c r="E60" s="18"/>
    </row>
    <row r="61" spans="1:5" ht="15">
      <c r="A61" s="10" t="s">
        <v>124</v>
      </c>
      <c r="B61" s="10" t="s">
        <v>29</v>
      </c>
      <c r="C61" s="10">
        <v>6</v>
      </c>
      <c r="D61" s="14"/>
      <c r="E61" s="18"/>
    </row>
    <row r="62" spans="1:5" ht="15">
      <c r="A62" s="10" t="s">
        <v>83</v>
      </c>
      <c r="B62" s="10" t="s">
        <v>29</v>
      </c>
      <c r="C62" s="10">
        <v>2</v>
      </c>
      <c r="D62" s="14"/>
      <c r="E62" s="18"/>
    </row>
    <row r="63" spans="1:5" ht="30">
      <c r="A63" s="10" t="s">
        <v>126</v>
      </c>
      <c r="B63" s="10" t="s">
        <v>29</v>
      </c>
      <c r="C63" s="10">
        <v>6</v>
      </c>
      <c r="D63" s="14"/>
      <c r="E63" s="18"/>
    </row>
    <row r="64" spans="1:5" ht="15">
      <c r="A64" s="10" t="s">
        <v>127</v>
      </c>
      <c r="B64" s="10" t="s">
        <v>29</v>
      </c>
      <c r="C64" s="10">
        <v>6</v>
      </c>
      <c r="D64" s="14"/>
      <c r="E64" s="18"/>
    </row>
    <row r="65" spans="1:5" ht="15">
      <c r="A65" s="10" t="s">
        <v>147</v>
      </c>
      <c r="B65" s="10" t="s">
        <v>29</v>
      </c>
      <c r="C65" s="10">
        <v>2</v>
      </c>
      <c r="D65" s="14"/>
      <c r="E65" s="18"/>
    </row>
    <row r="66" spans="1:5" ht="30">
      <c r="A66" s="10" t="s">
        <v>149</v>
      </c>
      <c r="B66" s="10" t="s">
        <v>29</v>
      </c>
      <c r="C66" s="10">
        <v>10</v>
      </c>
      <c r="D66" s="14"/>
      <c r="E66" s="18" t="s">
        <v>148</v>
      </c>
    </row>
    <row r="67" spans="1:5" ht="15">
      <c r="A67" s="10" t="s">
        <v>44</v>
      </c>
      <c r="B67" s="10" t="s">
        <v>29</v>
      </c>
      <c r="C67" s="10">
        <v>2</v>
      </c>
      <c r="D67" s="14"/>
      <c r="E67" s="18"/>
    </row>
    <row r="68" spans="1:5" ht="15">
      <c r="A68" s="10" t="s">
        <v>45</v>
      </c>
      <c r="B68" s="10" t="s">
        <v>29</v>
      </c>
      <c r="C68" s="10">
        <v>1</v>
      </c>
      <c r="D68" s="10"/>
      <c r="E68" s="18"/>
    </row>
    <row r="69" spans="1:5" ht="15">
      <c r="A69" s="10" t="s">
        <v>125</v>
      </c>
      <c r="B69" s="10" t="s">
        <v>29</v>
      </c>
      <c r="C69" s="10">
        <v>1</v>
      </c>
      <c r="D69" s="14"/>
      <c r="E69" s="7"/>
    </row>
    <row r="70" spans="1:5" ht="30">
      <c r="A70" s="10" t="s">
        <v>38</v>
      </c>
      <c r="B70" s="10" t="s">
        <v>29</v>
      </c>
      <c r="C70" s="10">
        <v>2</v>
      </c>
      <c r="D70" s="10"/>
      <c r="E70" s="10"/>
    </row>
    <row r="71" spans="1:5" ht="15">
      <c r="A71" s="12" t="s">
        <v>128</v>
      </c>
      <c r="B71" s="10" t="s">
        <v>29</v>
      </c>
      <c r="C71" s="10">
        <v>1</v>
      </c>
      <c r="D71" s="13"/>
      <c r="E71" s="7"/>
    </row>
    <row r="72" spans="1:5" ht="60">
      <c r="A72" s="12" t="s">
        <v>140</v>
      </c>
      <c r="B72" s="10" t="s">
        <v>29</v>
      </c>
      <c r="C72" s="10">
        <v>1</v>
      </c>
      <c r="D72" s="13"/>
      <c r="E72" s="25" t="s">
        <v>139</v>
      </c>
    </row>
    <row r="73" spans="1:5" ht="45">
      <c r="A73" s="12" t="s">
        <v>129</v>
      </c>
      <c r="B73" s="12" t="s">
        <v>29</v>
      </c>
      <c r="C73" s="12">
        <v>1</v>
      </c>
      <c r="D73" s="13" t="s">
        <v>130</v>
      </c>
      <c r="E73" s="7"/>
    </row>
    <row r="74" spans="1:5" ht="105">
      <c r="A74" s="12" t="s">
        <v>131</v>
      </c>
      <c r="B74" s="12" t="s">
        <v>29</v>
      </c>
      <c r="C74" s="12">
        <v>1</v>
      </c>
      <c r="D74" s="13"/>
      <c r="E74" s="7" t="s">
        <v>132</v>
      </c>
    </row>
    <row r="75" spans="1:5" s="1" customFormat="1" ht="15">
      <c r="A75" s="6" t="s">
        <v>134</v>
      </c>
      <c r="B75" s="6"/>
      <c r="C75" s="6"/>
      <c r="D75" s="6"/>
      <c r="E75" s="6"/>
    </row>
    <row r="76" spans="1:5" ht="30">
      <c r="A76" s="6" t="s">
        <v>137</v>
      </c>
      <c r="B76" s="6" t="s">
        <v>11</v>
      </c>
      <c r="C76" s="6">
        <v>3</v>
      </c>
      <c r="D76" s="6" t="s">
        <v>135</v>
      </c>
      <c r="E76" s="7" t="s">
        <v>136</v>
      </c>
    </row>
    <row r="77" spans="1:5" ht="15">
      <c r="A77" s="6" t="s">
        <v>138</v>
      </c>
      <c r="B77" s="10" t="s">
        <v>29</v>
      </c>
      <c r="C77" s="10">
        <v>1</v>
      </c>
      <c r="D77" s="6"/>
      <c r="E77" s="6"/>
    </row>
    <row r="78" spans="1:5" ht="15">
      <c r="A78" s="6" t="s">
        <v>242</v>
      </c>
      <c r="B78" s="6" t="s">
        <v>11</v>
      </c>
      <c r="C78" s="6">
        <v>3</v>
      </c>
      <c r="D78" s="6" t="s">
        <v>135</v>
      </c>
      <c r="E78" s="6"/>
    </row>
    <row r="79" spans="1:5" ht="15">
      <c r="A79" s="6" t="s">
        <v>243</v>
      </c>
      <c r="B79" s="10" t="s">
        <v>29</v>
      </c>
      <c r="C79" s="10">
        <v>1</v>
      </c>
      <c r="D79" s="6"/>
      <c r="E79" s="6"/>
    </row>
    <row r="80" spans="1:5" ht="15">
      <c r="A80" s="6" t="s">
        <v>227</v>
      </c>
      <c r="B80" s="10"/>
      <c r="C80" s="10"/>
      <c r="D80" s="6"/>
      <c r="E80" s="6"/>
    </row>
    <row r="81" spans="1:5" ht="30">
      <c r="A81" s="6" t="s">
        <v>229</v>
      </c>
      <c r="B81" s="10" t="s">
        <v>11</v>
      </c>
      <c r="C81" s="10">
        <v>10</v>
      </c>
      <c r="D81" s="6"/>
      <c r="E81" s="6" t="s">
        <v>228</v>
      </c>
    </row>
    <row r="82" spans="1:5" ht="30">
      <c r="A82" s="6" t="s">
        <v>230</v>
      </c>
      <c r="B82" s="10" t="s">
        <v>29</v>
      </c>
      <c r="C82" s="10">
        <v>5</v>
      </c>
      <c r="D82" s="6"/>
      <c r="E82" s="6" t="s">
        <v>231</v>
      </c>
    </row>
    <row r="83" spans="1:5" ht="30">
      <c r="A83" s="6" t="s">
        <v>233</v>
      </c>
      <c r="B83" s="10" t="s">
        <v>29</v>
      </c>
      <c r="C83" s="10">
        <v>5</v>
      </c>
      <c r="D83" s="6"/>
      <c r="E83" s="6" t="s">
        <v>232</v>
      </c>
    </row>
    <row r="84" spans="1:5" ht="30">
      <c r="A84" s="6" t="s">
        <v>234</v>
      </c>
      <c r="B84" s="10" t="s">
        <v>29</v>
      </c>
      <c r="C84" s="10">
        <v>5</v>
      </c>
      <c r="D84" s="6"/>
      <c r="E84" s="6" t="s">
        <v>235</v>
      </c>
    </row>
    <row r="85" spans="1:5" ht="30">
      <c r="A85" s="6" t="s">
        <v>237</v>
      </c>
      <c r="B85" s="10" t="s">
        <v>29</v>
      </c>
      <c r="C85" s="10">
        <v>5</v>
      </c>
      <c r="D85" s="6"/>
      <c r="E85" s="6" t="s">
        <v>236</v>
      </c>
    </row>
    <row r="86" spans="1:5" ht="30">
      <c r="A86" s="12" t="s">
        <v>238</v>
      </c>
      <c r="B86" s="10" t="s">
        <v>29</v>
      </c>
      <c r="C86" s="10">
        <v>5</v>
      </c>
      <c r="D86" s="13"/>
      <c r="E86" s="25" t="s">
        <v>239</v>
      </c>
    </row>
    <row r="87" spans="1:5" ht="30">
      <c r="A87" s="12" t="s">
        <v>241</v>
      </c>
      <c r="B87" s="10" t="s">
        <v>29</v>
      </c>
      <c r="C87" s="10">
        <v>5</v>
      </c>
      <c r="D87" s="13"/>
      <c r="E87" s="7" t="s">
        <v>240</v>
      </c>
    </row>
    <row r="88" spans="1:5" ht="15">
      <c r="A88" s="22"/>
      <c r="B88" s="22"/>
      <c r="C88" s="22"/>
      <c r="D88" s="23"/>
      <c r="E88" s="24"/>
    </row>
    <row r="89" spans="1:5" ht="15">
      <c r="A89" s="22"/>
      <c r="B89" s="22"/>
      <c r="C89" s="22"/>
      <c r="D89" s="23"/>
      <c r="E89" s="24"/>
    </row>
    <row r="90" spans="1:5" ht="30">
      <c r="A90" s="33" t="s">
        <v>26</v>
      </c>
      <c r="B90" s="12" t="s">
        <v>7</v>
      </c>
      <c r="C90" s="12">
        <v>1</v>
      </c>
      <c r="D90" s="14"/>
      <c r="E90" s="7" t="s">
        <v>249</v>
      </c>
    </row>
    <row r="91" spans="1:5" ht="30">
      <c r="A91" s="33" t="s">
        <v>142</v>
      </c>
      <c r="B91" s="12" t="s">
        <v>7</v>
      </c>
      <c r="C91" s="12">
        <v>1</v>
      </c>
      <c r="D91" s="14"/>
      <c r="E91" s="7" t="s">
        <v>143</v>
      </c>
    </row>
    <row r="92" spans="1:5" s="4" customFormat="1" ht="30">
      <c r="A92" s="33" t="s">
        <v>27</v>
      </c>
      <c r="B92" s="12" t="s">
        <v>7</v>
      </c>
      <c r="C92" s="12">
        <v>4</v>
      </c>
      <c r="D92" s="14"/>
      <c r="E92" s="15" t="s">
        <v>28</v>
      </c>
    </row>
    <row r="93" spans="1:5" s="4" customFormat="1" ht="30">
      <c r="A93" s="34" t="s">
        <v>141</v>
      </c>
      <c r="B93" s="10" t="s">
        <v>29</v>
      </c>
      <c r="C93" s="10">
        <v>1</v>
      </c>
      <c r="D93" s="10"/>
      <c r="E93" s="10"/>
    </row>
    <row r="94" spans="1:5" s="4" customFormat="1" ht="15">
      <c r="A94" s="34" t="s">
        <v>119</v>
      </c>
      <c r="B94" s="10" t="s">
        <v>29</v>
      </c>
      <c r="C94" s="10">
        <v>2</v>
      </c>
      <c r="D94" s="10"/>
      <c r="E94" s="10"/>
    </row>
    <row r="95" spans="1:5" s="4" customFormat="1" ht="15">
      <c r="A95" s="34" t="s">
        <v>146</v>
      </c>
      <c r="B95" s="10" t="s">
        <v>29</v>
      </c>
      <c r="C95" s="10">
        <v>1</v>
      </c>
      <c r="D95" s="10"/>
      <c r="E95" s="10"/>
    </row>
    <row r="96" spans="1:5" ht="30">
      <c r="A96" s="35" t="s">
        <v>30</v>
      </c>
      <c r="B96" s="16" t="s">
        <v>29</v>
      </c>
      <c r="C96" s="16">
        <v>2</v>
      </c>
      <c r="D96" s="17"/>
      <c r="E96" s="15" t="s">
        <v>31</v>
      </c>
    </row>
    <row r="97" spans="1:5" ht="60">
      <c r="A97" s="36" t="s">
        <v>10</v>
      </c>
      <c r="B97" s="8" t="s">
        <v>11</v>
      </c>
      <c r="C97" s="8">
        <v>40</v>
      </c>
      <c r="D97" s="9"/>
      <c r="E97" s="7" t="s">
        <v>71</v>
      </c>
    </row>
    <row r="98" spans="1:5" ht="45">
      <c r="A98" s="35" t="s">
        <v>78</v>
      </c>
      <c r="B98" s="10" t="s">
        <v>29</v>
      </c>
      <c r="C98" s="10">
        <v>1</v>
      </c>
      <c r="D98" s="17"/>
      <c r="E98" s="7" t="s">
        <v>81</v>
      </c>
    </row>
    <row r="99" spans="1:5" ht="45">
      <c r="A99" s="35" t="s">
        <v>144</v>
      </c>
      <c r="B99" s="10" t="s">
        <v>29</v>
      </c>
      <c r="C99" s="10">
        <v>1</v>
      </c>
      <c r="D99" s="17"/>
      <c r="E99" s="7" t="s">
        <v>145</v>
      </c>
    </row>
    <row r="100" spans="1:5" ht="30">
      <c r="A100" s="35" t="s">
        <v>79</v>
      </c>
      <c r="B100" s="10" t="s">
        <v>29</v>
      </c>
      <c r="C100" s="10">
        <v>2</v>
      </c>
      <c r="D100" s="17"/>
      <c r="E100" s="7" t="s">
        <v>80</v>
      </c>
    </row>
    <row r="101" spans="1:5" ht="45">
      <c r="A101" s="36" t="s">
        <v>14</v>
      </c>
      <c r="B101" s="8" t="s">
        <v>7</v>
      </c>
      <c r="C101" s="8">
        <v>10</v>
      </c>
      <c r="D101" s="10" t="s">
        <v>75</v>
      </c>
      <c r="E101" s="7" t="s">
        <v>15</v>
      </c>
    </row>
    <row r="102" spans="1:5" ht="30">
      <c r="A102" s="36" t="s">
        <v>213</v>
      </c>
      <c r="B102" s="8" t="s">
        <v>7</v>
      </c>
      <c r="C102" s="8">
        <v>18</v>
      </c>
      <c r="D102" s="10" t="s">
        <v>75</v>
      </c>
      <c r="E102" s="7" t="s">
        <v>212</v>
      </c>
    </row>
    <row r="103" spans="1:5" ht="45">
      <c r="A103" s="36" t="s">
        <v>17</v>
      </c>
      <c r="B103" s="8" t="s">
        <v>7</v>
      </c>
      <c r="C103" s="8">
        <v>28</v>
      </c>
      <c r="D103" s="10" t="s">
        <v>75</v>
      </c>
      <c r="E103" s="8" t="s">
        <v>18</v>
      </c>
    </row>
    <row r="104" spans="1:5" ht="30">
      <c r="A104" s="36" t="s">
        <v>207</v>
      </c>
      <c r="B104" s="8" t="s">
        <v>11</v>
      </c>
      <c r="C104" s="8">
        <v>5</v>
      </c>
      <c r="D104" s="10" t="s">
        <v>75</v>
      </c>
      <c r="E104" s="8" t="s">
        <v>208</v>
      </c>
    </row>
    <row r="105" spans="1:5" ht="30">
      <c r="A105" s="36" t="s">
        <v>205</v>
      </c>
      <c r="B105" s="8" t="s">
        <v>7</v>
      </c>
      <c r="C105" s="8">
        <v>4</v>
      </c>
      <c r="D105" s="10" t="s">
        <v>75</v>
      </c>
      <c r="E105" s="8" t="s">
        <v>206</v>
      </c>
    </row>
    <row r="106" spans="1:5" ht="30">
      <c r="A106" s="36" t="s">
        <v>211</v>
      </c>
      <c r="B106" s="8" t="s">
        <v>7</v>
      </c>
      <c r="C106" s="8">
        <v>4</v>
      </c>
      <c r="D106" s="10" t="s">
        <v>75</v>
      </c>
      <c r="E106" s="8" t="s">
        <v>210</v>
      </c>
    </row>
    <row r="107" spans="1:5" ht="30">
      <c r="A107" s="34" t="s">
        <v>32</v>
      </c>
      <c r="B107" s="10"/>
      <c r="C107" s="10"/>
      <c r="D107" s="10"/>
      <c r="E107" s="10"/>
    </row>
    <row r="108" spans="1:5" ht="15">
      <c r="A108" s="34" t="s">
        <v>33</v>
      </c>
      <c r="B108" s="1" t="s">
        <v>7</v>
      </c>
      <c r="C108" s="10">
        <v>11</v>
      </c>
      <c r="D108" s="10"/>
      <c r="E108" s="10"/>
    </row>
    <row r="109" spans="1:5" ht="15">
      <c r="A109" s="34" t="s">
        <v>204</v>
      </c>
      <c r="B109" s="1" t="s">
        <v>7</v>
      </c>
      <c r="C109" s="10">
        <v>9</v>
      </c>
      <c r="D109" s="10"/>
      <c r="E109" s="10"/>
    </row>
    <row r="110" spans="1:5" ht="15">
      <c r="A110" s="34" t="s">
        <v>34</v>
      </c>
      <c r="B110" s="1" t="s">
        <v>7</v>
      </c>
      <c r="C110" s="10">
        <v>1</v>
      </c>
      <c r="D110" s="10"/>
      <c r="E110" s="10"/>
    </row>
    <row r="111" spans="1:5" ht="15">
      <c r="A111" s="34" t="s">
        <v>35</v>
      </c>
      <c r="B111" s="10"/>
      <c r="C111" s="10"/>
      <c r="D111" s="10"/>
      <c r="E111" s="10"/>
    </row>
    <row r="112" spans="1:5" ht="15">
      <c r="A112" s="34" t="s">
        <v>33</v>
      </c>
      <c r="B112" s="10" t="s">
        <v>29</v>
      </c>
      <c r="C112" s="10">
        <v>5</v>
      </c>
      <c r="D112" s="10"/>
      <c r="E112" s="10"/>
    </row>
    <row r="113" spans="1:5" ht="15">
      <c r="A113" s="34" t="s">
        <v>204</v>
      </c>
      <c r="B113" s="10" t="s">
        <v>29</v>
      </c>
      <c r="C113" s="10">
        <v>5</v>
      </c>
      <c r="D113" s="10"/>
      <c r="E113" s="10"/>
    </row>
    <row r="114" spans="1:5" ht="15">
      <c r="A114" s="34" t="s">
        <v>34</v>
      </c>
      <c r="B114" s="10" t="s">
        <v>29</v>
      </c>
      <c r="C114" s="10"/>
      <c r="D114" s="10"/>
      <c r="E114" s="10"/>
    </row>
    <row r="115" spans="1:5" ht="15">
      <c r="A115" s="34" t="s">
        <v>36</v>
      </c>
      <c r="B115" s="10" t="s">
        <v>29</v>
      </c>
      <c r="C115" s="10">
        <v>0</v>
      </c>
      <c r="D115" s="10"/>
      <c r="E115" s="10"/>
    </row>
    <row r="116" spans="1:5" ht="15">
      <c r="A116" s="34" t="s">
        <v>82</v>
      </c>
      <c r="B116" s="10" t="s">
        <v>29</v>
      </c>
      <c r="C116" s="10">
        <v>1</v>
      </c>
      <c r="D116" s="10"/>
      <c r="E116" s="10"/>
    </row>
    <row r="117" spans="1:5" ht="51.75" customHeight="1">
      <c r="A117" s="34" t="s">
        <v>38</v>
      </c>
      <c r="B117" s="10" t="s">
        <v>29</v>
      </c>
      <c r="C117" s="10">
        <v>4</v>
      </c>
      <c r="D117" s="10"/>
      <c r="E117" s="10"/>
    </row>
    <row r="118" spans="1:5" ht="210">
      <c r="A118" s="35" t="s">
        <v>174</v>
      </c>
      <c r="B118" s="12" t="s">
        <v>7</v>
      </c>
      <c r="C118" s="12">
        <v>1</v>
      </c>
      <c r="D118" s="17"/>
      <c r="E118" s="15" t="s">
        <v>175</v>
      </c>
    </row>
    <row r="121" spans="1:5" ht="45">
      <c r="A121" s="34" t="s">
        <v>247</v>
      </c>
      <c r="B121" s="10" t="s">
        <v>29</v>
      </c>
      <c r="C121" s="10">
        <v>1</v>
      </c>
      <c r="D121" s="10"/>
      <c r="E121" s="7" t="s">
        <v>248</v>
      </c>
    </row>
    <row r="122" spans="1:5" ht="15">
      <c r="A122" s="34" t="s">
        <v>220</v>
      </c>
      <c r="B122" s="10" t="s">
        <v>29</v>
      </c>
      <c r="C122" s="10">
        <v>1</v>
      </c>
      <c r="D122" s="10"/>
      <c r="E122" s="25" t="s">
        <v>221</v>
      </c>
    </row>
    <row r="123" spans="1:5" ht="30">
      <c r="A123" s="34" t="s">
        <v>250</v>
      </c>
      <c r="B123" s="10" t="s">
        <v>29</v>
      </c>
      <c r="C123" s="10">
        <v>1</v>
      </c>
      <c r="D123" s="10" t="s">
        <v>252</v>
      </c>
      <c r="E123" s="25" t="s">
        <v>251</v>
      </c>
    </row>
    <row r="124" spans="1:5" ht="60">
      <c r="A124" s="34" t="s">
        <v>46</v>
      </c>
      <c r="B124" s="10" t="s">
        <v>29</v>
      </c>
      <c r="C124" s="10">
        <v>1</v>
      </c>
      <c r="D124" s="10"/>
      <c r="E124" s="15" t="s">
        <v>47</v>
      </c>
    </row>
    <row r="125" spans="1:5" ht="15">
      <c r="A125" s="34" t="s">
        <v>48</v>
      </c>
      <c r="B125" s="10" t="s">
        <v>29</v>
      </c>
      <c r="C125" s="10">
        <v>1</v>
      </c>
      <c r="D125" s="10"/>
      <c r="E125" s="18" t="s">
        <v>49</v>
      </c>
    </row>
    <row r="126" spans="1:5" ht="30">
      <c r="A126" s="34" t="s">
        <v>50</v>
      </c>
      <c r="B126" s="10"/>
      <c r="C126" s="10"/>
      <c r="D126" s="10" t="s">
        <v>51</v>
      </c>
      <c r="E126" s="7" t="s">
        <v>52</v>
      </c>
    </row>
    <row r="127" spans="1:5" ht="15">
      <c r="A127" s="34" t="s">
        <v>214</v>
      </c>
      <c r="B127" s="10" t="s">
        <v>29</v>
      </c>
      <c r="C127" s="10">
        <v>1</v>
      </c>
      <c r="D127" s="10"/>
      <c r="E127" s="18"/>
    </row>
    <row r="128" spans="1:5" ht="15">
      <c r="A128" s="34" t="s">
        <v>223</v>
      </c>
      <c r="B128" s="10" t="s">
        <v>29</v>
      </c>
      <c r="C128" s="10">
        <v>1</v>
      </c>
      <c r="D128" s="10"/>
      <c r="E128" s="18"/>
    </row>
    <row r="129" spans="1:5" ht="15">
      <c r="A129" s="34" t="s">
        <v>215</v>
      </c>
      <c r="B129" s="10" t="s">
        <v>29</v>
      </c>
      <c r="C129" s="10">
        <v>5</v>
      </c>
      <c r="D129" s="10"/>
      <c r="E129" s="18"/>
    </row>
    <row r="130" spans="1:5" ht="15">
      <c r="A130" s="34" t="s">
        <v>53</v>
      </c>
      <c r="B130" s="10" t="s">
        <v>29</v>
      </c>
      <c r="C130" s="10">
        <v>1</v>
      </c>
      <c r="D130" s="10"/>
      <c r="E130" s="18"/>
    </row>
    <row r="131" spans="1:5" ht="15">
      <c r="A131" s="34" t="s">
        <v>54</v>
      </c>
      <c r="B131" s="10" t="s">
        <v>29</v>
      </c>
      <c r="C131" s="10">
        <v>10</v>
      </c>
      <c r="D131" s="10"/>
      <c r="E131" s="18"/>
    </row>
    <row r="132" spans="1:5" ht="30">
      <c r="A132" s="34" t="s">
        <v>55</v>
      </c>
      <c r="B132" s="10" t="s">
        <v>56</v>
      </c>
      <c r="C132" s="10">
        <v>2</v>
      </c>
      <c r="D132" s="10" t="s">
        <v>59</v>
      </c>
      <c r="E132" s="18" t="s">
        <v>57</v>
      </c>
    </row>
    <row r="133" spans="1:5" ht="60">
      <c r="A133" s="34" t="s">
        <v>58</v>
      </c>
      <c r="B133" s="10" t="s">
        <v>56</v>
      </c>
      <c r="C133" s="10">
        <v>1</v>
      </c>
      <c r="D133" s="10" t="s">
        <v>62</v>
      </c>
      <c r="E133" s="18" t="s">
        <v>60</v>
      </c>
    </row>
    <row r="134" spans="1:5" ht="60">
      <c r="A134" s="34" t="s">
        <v>61</v>
      </c>
      <c r="B134" s="10" t="s">
        <v>29</v>
      </c>
      <c r="C134" s="10">
        <v>1</v>
      </c>
      <c r="E134" s="18" t="s">
        <v>63</v>
      </c>
    </row>
    <row r="135" spans="1:5" ht="60">
      <c r="A135" s="34" t="s">
        <v>64</v>
      </c>
      <c r="B135" s="10" t="s">
        <v>29</v>
      </c>
      <c r="C135" s="10">
        <v>3</v>
      </c>
      <c r="D135" s="10"/>
      <c r="E135" s="18" t="s">
        <v>65</v>
      </c>
    </row>
    <row r="136" spans="1:5" ht="60">
      <c r="A136" s="37" t="s">
        <v>66</v>
      </c>
      <c r="B136" s="10" t="s">
        <v>29</v>
      </c>
      <c r="C136" s="10">
        <v>2</v>
      </c>
      <c r="D136" s="10"/>
      <c r="E136" s="19" t="s">
        <v>67</v>
      </c>
    </row>
    <row r="137" spans="1:5" ht="30">
      <c r="A137" s="37" t="s">
        <v>68</v>
      </c>
      <c r="B137" s="10" t="s">
        <v>29</v>
      </c>
      <c r="C137" s="10">
        <v>1</v>
      </c>
      <c r="D137" s="6"/>
      <c r="E137" s="19" t="s">
        <v>69</v>
      </c>
    </row>
    <row r="138" spans="1:5" ht="30">
      <c r="A138" s="37" t="s">
        <v>217</v>
      </c>
      <c r="B138" s="10" t="s">
        <v>29</v>
      </c>
      <c r="C138" s="10">
        <v>1</v>
      </c>
      <c r="D138" s="6"/>
      <c r="E138" s="19" t="s">
        <v>216</v>
      </c>
    </row>
    <row r="139" spans="1:5" ht="30">
      <c r="A139" s="37" t="s">
        <v>219</v>
      </c>
      <c r="B139" s="10" t="s">
        <v>29</v>
      </c>
      <c r="C139" s="10">
        <v>1</v>
      </c>
      <c r="D139" s="6" t="s">
        <v>222</v>
      </c>
      <c r="E139" s="19" t="s">
        <v>218</v>
      </c>
    </row>
    <row r="140" spans="1:5" ht="15">
      <c r="A140" s="37"/>
      <c r="B140" s="10"/>
      <c r="C140" s="10"/>
      <c r="D140" s="6"/>
      <c r="E140" s="19"/>
    </row>
    <row r="141" spans="1:5" ht="21">
      <c r="A141" s="6"/>
      <c r="B141" s="5"/>
      <c r="C141" s="5"/>
      <c r="D141" s="6"/>
      <c r="E141" s="5"/>
    </row>
    <row r="142" spans="1:5" ht="21">
      <c r="A142" s="26" t="s">
        <v>150</v>
      </c>
      <c r="B142" s="27"/>
      <c r="C142" s="27"/>
      <c r="D142" s="28"/>
      <c r="E142" s="27"/>
    </row>
    <row r="143" spans="1:5" ht="45">
      <c r="A143" s="27" t="s">
        <v>151</v>
      </c>
      <c r="B143" s="27" t="s">
        <v>11</v>
      </c>
      <c r="C143" s="27">
        <v>240</v>
      </c>
      <c r="D143" s="28"/>
      <c r="E143" s="27" t="s">
        <v>12</v>
      </c>
    </row>
    <row r="144" spans="1:5" ht="75">
      <c r="A144" s="27" t="s">
        <v>20</v>
      </c>
      <c r="B144" s="27" t="s">
        <v>11</v>
      </c>
      <c r="C144" s="27">
        <v>90</v>
      </c>
      <c r="D144" s="28"/>
      <c r="E144" s="29" t="s">
        <v>13</v>
      </c>
    </row>
    <row r="145" spans="1:5" ht="39">
      <c r="A145" s="27" t="s">
        <v>167</v>
      </c>
      <c r="B145" s="27" t="s">
        <v>7</v>
      </c>
      <c r="C145" s="27">
        <v>14</v>
      </c>
      <c r="D145" s="21" t="s">
        <v>97</v>
      </c>
      <c r="E145" s="39" t="s">
        <v>166</v>
      </c>
    </row>
    <row r="146" spans="1:5" ht="30">
      <c r="A146" s="27" t="s">
        <v>164</v>
      </c>
      <c r="B146" s="27" t="s">
        <v>7</v>
      </c>
      <c r="C146" s="27">
        <v>5</v>
      </c>
      <c r="D146" s="28"/>
      <c r="E146" s="27" t="s">
        <v>165</v>
      </c>
    </row>
    <row r="147" spans="1:5" ht="120">
      <c r="A147" s="27" t="s">
        <v>245</v>
      </c>
      <c r="B147" s="27" t="s">
        <v>7</v>
      </c>
      <c r="C147" s="27">
        <f>C146+C145</f>
        <v>19</v>
      </c>
      <c r="D147" s="21" t="s">
        <v>97</v>
      </c>
      <c r="E147" s="27" t="s">
        <v>246</v>
      </c>
    </row>
    <row r="148" spans="1:5" ht="30">
      <c r="A148" s="27" t="s">
        <v>168</v>
      </c>
      <c r="B148" s="27" t="s">
        <v>7</v>
      </c>
      <c r="C148" s="27">
        <v>6</v>
      </c>
      <c r="D148" s="28"/>
      <c r="E148" s="27" t="s">
        <v>163</v>
      </c>
    </row>
    <row r="149" spans="1:5" ht="30">
      <c r="A149" s="27" t="s">
        <v>170</v>
      </c>
      <c r="B149" s="27" t="s">
        <v>7</v>
      </c>
      <c r="C149" s="27">
        <v>8</v>
      </c>
      <c r="D149" s="28"/>
      <c r="E149" s="27" t="s">
        <v>169</v>
      </c>
    </row>
    <row r="150" spans="1:5" ht="45">
      <c r="A150" s="32" t="s">
        <v>152</v>
      </c>
      <c r="B150" s="27" t="s">
        <v>7</v>
      </c>
      <c r="C150" s="27">
        <v>46</v>
      </c>
      <c r="D150" s="32"/>
      <c r="E150" s="32" t="s">
        <v>153</v>
      </c>
    </row>
    <row r="151" spans="1:5" ht="45">
      <c r="A151" s="32" t="s">
        <v>155</v>
      </c>
      <c r="B151" s="27" t="s">
        <v>7</v>
      </c>
      <c r="C151" s="27">
        <v>8</v>
      </c>
      <c r="D151" s="32"/>
      <c r="E151" s="32" t="s">
        <v>154</v>
      </c>
    </row>
    <row r="152" spans="1:5" ht="45">
      <c r="A152" s="32" t="s">
        <v>102</v>
      </c>
      <c r="B152" s="27" t="s">
        <v>7</v>
      </c>
      <c r="C152" s="27">
        <v>13</v>
      </c>
      <c r="D152" s="32"/>
      <c r="E152" s="32" t="s">
        <v>101</v>
      </c>
    </row>
    <row r="153" spans="1:5" ht="45">
      <c r="A153" s="32" t="s">
        <v>209</v>
      </c>
      <c r="B153" s="27" t="s">
        <v>7</v>
      </c>
      <c r="C153" s="27">
        <v>1</v>
      </c>
      <c r="D153" s="32"/>
      <c r="E153" s="32" t="s">
        <v>173</v>
      </c>
    </row>
    <row r="154" spans="1:5" ht="45">
      <c r="A154" s="32" t="s">
        <v>157</v>
      </c>
      <c r="B154" s="27" t="s">
        <v>7</v>
      </c>
      <c r="C154" s="27">
        <v>1</v>
      </c>
      <c r="D154" s="32"/>
      <c r="E154" s="32" t="s">
        <v>156</v>
      </c>
    </row>
    <row r="155" spans="1:5" ht="30">
      <c r="A155" s="32" t="s">
        <v>171</v>
      </c>
      <c r="B155" s="27" t="s">
        <v>7</v>
      </c>
      <c r="C155" s="27">
        <f>C145+C149+C150+C152*3</f>
        <v>107</v>
      </c>
      <c r="D155" s="32"/>
      <c r="E155" s="32" t="s">
        <v>172</v>
      </c>
    </row>
    <row r="156" spans="1:5" ht="30">
      <c r="A156" s="32" t="s">
        <v>99</v>
      </c>
      <c r="B156" s="27" t="s">
        <v>7</v>
      </c>
      <c r="C156" s="27">
        <f>C146+C148+C151+C153+C154*3</f>
        <v>23</v>
      </c>
      <c r="D156" s="32"/>
      <c r="E156" s="32" t="s">
        <v>100</v>
      </c>
    </row>
    <row r="157" spans="1:5" ht="120">
      <c r="A157" s="32" t="s">
        <v>162</v>
      </c>
      <c r="B157" s="27" t="s">
        <v>7</v>
      </c>
      <c r="C157" s="27">
        <v>2</v>
      </c>
      <c r="D157" s="32"/>
      <c r="E157" s="32" t="s">
        <v>161</v>
      </c>
    </row>
    <row r="158" spans="1:5" ht="120">
      <c r="A158" s="32" t="s">
        <v>159</v>
      </c>
      <c r="B158" s="27" t="s">
        <v>7</v>
      </c>
      <c r="C158" s="27">
        <v>3</v>
      </c>
      <c r="D158" s="32"/>
      <c r="E158" s="39" t="s">
        <v>158</v>
      </c>
    </row>
    <row r="159" spans="1:5" ht="75">
      <c r="A159" s="27" t="s">
        <v>244</v>
      </c>
      <c r="B159" s="27" t="s">
        <v>7</v>
      </c>
      <c r="C159" s="27">
        <v>1</v>
      </c>
      <c r="D159" s="28"/>
      <c r="E159" s="7" t="s">
        <v>160</v>
      </c>
    </row>
    <row r="160" spans="1:5" ht="21">
      <c r="A160" s="26" t="s">
        <v>176</v>
      </c>
      <c r="B160" s="16"/>
      <c r="C160" s="16"/>
      <c r="D160" s="16"/>
      <c r="E160" s="7" t="s">
        <v>177</v>
      </c>
    </row>
    <row r="161" spans="1:5" ht="30">
      <c r="A161" s="16" t="s">
        <v>180</v>
      </c>
      <c r="B161" s="16"/>
      <c r="C161" s="16"/>
      <c r="D161" s="16"/>
      <c r="E161" s="7"/>
    </row>
    <row r="162" spans="1:5" ht="15">
      <c r="A162" s="16" t="s">
        <v>181</v>
      </c>
      <c r="B162" s="16" t="s">
        <v>7</v>
      </c>
      <c r="C162" s="16">
        <v>2</v>
      </c>
      <c r="D162" s="16"/>
      <c r="E162" s="7"/>
    </row>
    <row r="163" spans="1:5" ht="15">
      <c r="A163" s="16" t="s">
        <v>182</v>
      </c>
      <c r="B163" s="16" t="s">
        <v>7</v>
      </c>
      <c r="C163" s="16">
        <v>2</v>
      </c>
      <c r="D163" s="16"/>
      <c r="E163" s="7"/>
    </row>
    <row r="164" spans="1:5" ht="45">
      <c r="A164" s="16" t="s">
        <v>185</v>
      </c>
      <c r="B164" s="16" t="s">
        <v>29</v>
      </c>
      <c r="C164" s="16">
        <f>1+1+2</f>
        <v>4</v>
      </c>
      <c r="D164" s="16"/>
      <c r="E164" s="30"/>
    </row>
    <row r="165" spans="1:5" ht="45">
      <c r="A165" s="16" t="s">
        <v>186</v>
      </c>
      <c r="B165" s="16" t="s">
        <v>29</v>
      </c>
      <c r="C165" s="16">
        <f>1+1</f>
        <v>2</v>
      </c>
      <c r="D165" s="16"/>
      <c r="E165" s="30"/>
    </row>
    <row r="166" spans="1:5" ht="45">
      <c r="A166" s="16" t="s">
        <v>187</v>
      </c>
      <c r="B166" s="16" t="s">
        <v>29</v>
      </c>
      <c r="C166" s="16">
        <f>1+1+1+1+1</f>
        <v>5</v>
      </c>
      <c r="D166" s="16"/>
      <c r="E166" s="30"/>
    </row>
    <row r="167" spans="1:5" ht="45">
      <c r="A167" s="16" t="s">
        <v>188</v>
      </c>
      <c r="B167" s="16" t="s">
        <v>29</v>
      </c>
      <c r="C167" s="16">
        <f>1+4+1+1</f>
        <v>7</v>
      </c>
      <c r="D167" s="16"/>
      <c r="E167" s="30"/>
    </row>
    <row r="168" spans="1:5" ht="30">
      <c r="A168" s="16" t="s">
        <v>189</v>
      </c>
      <c r="B168" s="16" t="s">
        <v>29</v>
      </c>
      <c r="C168" s="16">
        <v>1</v>
      </c>
      <c r="D168" s="16"/>
      <c r="E168" s="30"/>
    </row>
    <row r="169" spans="1:5" ht="30">
      <c r="A169" s="16" t="s">
        <v>183</v>
      </c>
      <c r="B169" s="16" t="s">
        <v>29</v>
      </c>
      <c r="C169" s="16">
        <f>1+1+1+1+1+1</f>
        <v>6</v>
      </c>
      <c r="D169" s="16"/>
      <c r="E169" s="30"/>
    </row>
    <row r="170" spans="1:5" ht="30">
      <c r="A170" s="16" t="s">
        <v>184</v>
      </c>
      <c r="B170" s="16" t="s">
        <v>29</v>
      </c>
      <c r="C170" s="16">
        <f>3+1+3+1+1+5+1+1+1+1+1+1+1</f>
        <v>21</v>
      </c>
      <c r="D170" s="16"/>
      <c r="E170" s="30"/>
    </row>
    <row r="171" spans="1:5" ht="30">
      <c r="A171" s="16" t="s">
        <v>190</v>
      </c>
      <c r="B171" s="16" t="s">
        <v>29</v>
      </c>
      <c r="C171" s="16">
        <v>13</v>
      </c>
      <c r="D171" s="16"/>
      <c r="E171" s="31"/>
    </row>
    <row r="172" spans="1:5" ht="30">
      <c r="A172" s="16" t="s">
        <v>192</v>
      </c>
      <c r="B172" s="16" t="s">
        <v>29</v>
      </c>
      <c r="C172" s="16">
        <v>37</v>
      </c>
      <c r="D172" s="16"/>
      <c r="E172" s="30"/>
    </row>
    <row r="173" spans="1:5" ht="30">
      <c r="A173" s="16" t="s">
        <v>193</v>
      </c>
      <c r="B173" s="16" t="s">
        <v>29</v>
      </c>
      <c r="C173" s="16">
        <v>14</v>
      </c>
      <c r="D173" s="16"/>
      <c r="E173" s="30"/>
    </row>
    <row r="174" spans="1:5" ht="30">
      <c r="A174" s="16" t="s">
        <v>263</v>
      </c>
      <c r="B174" s="16" t="s">
        <v>29</v>
      </c>
      <c r="C174" s="16">
        <v>4</v>
      </c>
      <c r="D174" s="16"/>
      <c r="E174" s="30"/>
    </row>
    <row r="175" spans="1:5" ht="30">
      <c r="A175" s="16" t="s">
        <v>191</v>
      </c>
      <c r="B175" s="16" t="s">
        <v>29</v>
      </c>
      <c r="C175" s="16">
        <v>4</v>
      </c>
      <c r="D175" s="16"/>
      <c r="E175" s="30"/>
    </row>
    <row r="176" spans="1:5" ht="30">
      <c r="A176" s="16" t="s">
        <v>194</v>
      </c>
      <c r="B176" s="16" t="s">
        <v>29</v>
      </c>
      <c r="C176" s="16">
        <v>6</v>
      </c>
      <c r="D176" s="16"/>
      <c r="E176" s="30"/>
    </row>
    <row r="177" spans="1:5" ht="45">
      <c r="A177" s="32" t="s">
        <v>195</v>
      </c>
      <c r="B177" s="16" t="s">
        <v>29</v>
      </c>
      <c r="C177" s="16">
        <v>1</v>
      </c>
      <c r="D177" s="16"/>
      <c r="E177" s="30" t="s">
        <v>196</v>
      </c>
    </row>
    <row r="178" spans="1:5" ht="45">
      <c r="A178" s="32" t="s">
        <v>203</v>
      </c>
      <c r="B178" s="32" t="s">
        <v>7</v>
      </c>
      <c r="C178" s="32">
        <v>1</v>
      </c>
      <c r="D178" s="32"/>
      <c r="E178" s="32" t="s">
        <v>202</v>
      </c>
    </row>
    <row r="179" spans="1:5" ht="30">
      <c r="A179" s="32" t="s">
        <v>225</v>
      </c>
      <c r="B179" s="32" t="s">
        <v>7</v>
      </c>
      <c r="C179" s="32">
        <v>1</v>
      </c>
      <c r="D179" s="32"/>
      <c r="E179" s="38" t="s">
        <v>224</v>
      </c>
    </row>
    <row r="180" spans="1:5" ht="30.75" thickBot="1">
      <c r="A180" s="49" t="s">
        <v>225</v>
      </c>
      <c r="B180" s="49" t="s">
        <v>7</v>
      </c>
      <c r="C180" s="49">
        <v>1</v>
      </c>
      <c r="D180" s="49"/>
      <c r="E180" s="49" t="s">
        <v>226</v>
      </c>
    </row>
    <row r="181" spans="1:5" ht="26.25">
      <c r="A181" s="50" t="s">
        <v>253</v>
      </c>
      <c r="B181" s="51"/>
      <c r="C181" s="51"/>
      <c r="D181" s="51"/>
      <c r="E181" s="52"/>
    </row>
    <row r="182" spans="1:5" ht="35.25" customHeight="1">
      <c r="A182" s="53" t="s">
        <v>264</v>
      </c>
      <c r="B182" s="41" t="s">
        <v>29</v>
      </c>
      <c r="C182" s="41">
        <v>1</v>
      </c>
      <c r="D182" s="41"/>
      <c r="E182" s="54" t="s">
        <v>265</v>
      </c>
    </row>
    <row r="183" spans="1:5" ht="15">
      <c r="A183" s="53" t="s">
        <v>266</v>
      </c>
      <c r="B183" s="41" t="s">
        <v>29</v>
      </c>
      <c r="C183" s="41">
        <v>1</v>
      </c>
      <c r="D183" s="41"/>
      <c r="E183" s="54"/>
    </row>
    <row r="184" spans="1:5" s="4" customFormat="1" ht="15">
      <c r="A184" s="41" t="s">
        <v>146</v>
      </c>
      <c r="B184" s="41" t="s">
        <v>29</v>
      </c>
      <c r="C184" s="41">
        <v>1</v>
      </c>
      <c r="D184" s="41"/>
      <c r="E184" s="41"/>
    </row>
    <row r="185" spans="1:5" s="4" customFormat="1" ht="15">
      <c r="A185" s="70" t="s">
        <v>268</v>
      </c>
      <c r="B185" s="41" t="s">
        <v>29</v>
      </c>
      <c r="C185" s="41">
        <v>1</v>
      </c>
      <c r="D185" s="41"/>
      <c r="E185" s="71"/>
    </row>
    <row r="186" spans="1:5" ht="75">
      <c r="A186" s="55" t="s">
        <v>20</v>
      </c>
      <c r="B186" s="42" t="s">
        <v>11</v>
      </c>
      <c r="C186" s="42">
        <v>40</v>
      </c>
      <c r="D186" s="43"/>
      <c r="E186" s="56" t="s">
        <v>13</v>
      </c>
    </row>
    <row r="187" spans="1:5" ht="30">
      <c r="A187" s="55" t="s">
        <v>164</v>
      </c>
      <c r="B187" s="42" t="s">
        <v>7</v>
      </c>
      <c r="C187" s="42">
        <v>16</v>
      </c>
      <c r="D187" s="43"/>
      <c r="E187" s="57" t="s">
        <v>165</v>
      </c>
    </row>
    <row r="188" spans="1:5" ht="30">
      <c r="A188" s="55" t="s">
        <v>259</v>
      </c>
      <c r="B188" s="42"/>
      <c r="C188" s="42">
        <v>8</v>
      </c>
      <c r="D188" s="43"/>
      <c r="E188" s="57" t="s">
        <v>260</v>
      </c>
    </row>
    <row r="189" spans="1:5" ht="45">
      <c r="A189" s="58" t="s">
        <v>157</v>
      </c>
      <c r="B189" s="42" t="s">
        <v>7</v>
      </c>
      <c r="C189" s="42">
        <v>13</v>
      </c>
      <c r="D189" s="44"/>
      <c r="E189" s="59" t="s">
        <v>156</v>
      </c>
    </row>
    <row r="190" spans="1:5" ht="30">
      <c r="A190" s="58" t="s">
        <v>168</v>
      </c>
      <c r="B190" s="42" t="s">
        <v>7</v>
      </c>
      <c r="C190" s="44">
        <v>4</v>
      </c>
      <c r="D190" s="44"/>
      <c r="E190" s="59" t="s">
        <v>163</v>
      </c>
    </row>
    <row r="191" spans="1:5" ht="45">
      <c r="A191" s="58" t="s">
        <v>155</v>
      </c>
      <c r="B191" s="42" t="s">
        <v>7</v>
      </c>
      <c r="C191" s="42">
        <v>5</v>
      </c>
      <c r="D191" s="44"/>
      <c r="E191" s="59" t="s">
        <v>154</v>
      </c>
    </row>
    <row r="192" spans="1:5" ht="30">
      <c r="A192" s="58" t="s">
        <v>99</v>
      </c>
      <c r="B192" s="42" t="s">
        <v>7</v>
      </c>
      <c r="C192" s="42">
        <f>C187+C188+C189*3+C190+C191</f>
        <v>72</v>
      </c>
      <c r="D192" s="44"/>
      <c r="E192" s="59" t="s">
        <v>100</v>
      </c>
    </row>
    <row r="193" spans="1:5" ht="45">
      <c r="A193" s="60" t="s">
        <v>255</v>
      </c>
      <c r="B193" s="45" t="s">
        <v>29</v>
      </c>
      <c r="C193" s="45">
        <v>1</v>
      </c>
      <c r="D193" s="46" t="s">
        <v>254</v>
      </c>
      <c r="E193" s="61"/>
    </row>
    <row r="194" spans="1:5" ht="30">
      <c r="A194" s="53" t="s">
        <v>32</v>
      </c>
      <c r="B194" s="41"/>
      <c r="C194" s="41"/>
      <c r="D194" s="41"/>
      <c r="E194" s="54"/>
    </row>
    <row r="195" spans="1:5" ht="15">
      <c r="A195" s="53" t="s">
        <v>34</v>
      </c>
      <c r="B195" s="44" t="s">
        <v>7</v>
      </c>
      <c r="C195" s="41">
        <v>7</v>
      </c>
      <c r="D195" s="41"/>
      <c r="E195" s="54"/>
    </row>
    <row r="196" spans="1:5" ht="15">
      <c r="A196" s="53" t="s">
        <v>35</v>
      </c>
      <c r="B196" s="41"/>
      <c r="C196" s="41"/>
      <c r="D196" s="41"/>
      <c r="E196" s="54"/>
    </row>
    <row r="197" spans="1:5" ht="15">
      <c r="A197" s="53" t="s">
        <v>34</v>
      </c>
      <c r="B197" s="41" t="s">
        <v>29</v>
      </c>
      <c r="C197" s="41">
        <v>2</v>
      </c>
      <c r="D197" s="41"/>
      <c r="E197" s="54"/>
    </row>
    <row r="198" spans="1:5" ht="15">
      <c r="A198" s="53" t="s">
        <v>256</v>
      </c>
      <c r="B198" s="41" t="s">
        <v>29</v>
      </c>
      <c r="C198" s="41"/>
      <c r="D198" s="41"/>
      <c r="E198" s="54"/>
    </row>
    <row r="199" spans="1:5" ht="15">
      <c r="A199" s="53" t="s">
        <v>82</v>
      </c>
      <c r="B199" s="41" t="s">
        <v>29</v>
      </c>
      <c r="C199" s="41">
        <v>1</v>
      </c>
      <c r="D199" s="41"/>
      <c r="E199" s="54"/>
    </row>
    <row r="200" spans="1:5" ht="40.5" customHeight="1">
      <c r="A200" s="53" t="s">
        <v>38</v>
      </c>
      <c r="B200" s="41" t="s">
        <v>29</v>
      </c>
      <c r="C200" s="41">
        <v>2</v>
      </c>
      <c r="D200" s="41"/>
      <c r="E200" s="54"/>
    </row>
    <row r="201" spans="1:5" ht="56.25" customHeight="1">
      <c r="A201" s="62" t="s">
        <v>257</v>
      </c>
      <c r="B201" s="45" t="s">
        <v>7</v>
      </c>
      <c r="C201" s="45">
        <v>1</v>
      </c>
      <c r="D201" s="48"/>
      <c r="E201" s="61" t="s">
        <v>258</v>
      </c>
    </row>
    <row r="202" spans="1:5" ht="40.5" customHeight="1">
      <c r="A202" s="58" t="s">
        <v>261</v>
      </c>
      <c r="B202" s="44" t="s">
        <v>29</v>
      </c>
      <c r="C202" s="44">
        <v>2</v>
      </c>
      <c r="D202" s="44"/>
      <c r="E202" s="59" t="s">
        <v>262</v>
      </c>
    </row>
    <row r="203" spans="1:5" ht="24.75" customHeight="1">
      <c r="A203" s="63"/>
      <c r="B203" s="64"/>
      <c r="C203" s="64"/>
      <c r="D203" s="64"/>
      <c r="E203" s="65"/>
    </row>
    <row r="204" spans="1:5" ht="15">
      <c r="A204" s="63"/>
      <c r="B204" s="64"/>
      <c r="C204" s="64"/>
      <c r="D204" s="64"/>
      <c r="E204" s="65"/>
    </row>
    <row r="205" spans="1:5" ht="45">
      <c r="A205" s="62" t="s">
        <v>187</v>
      </c>
      <c r="B205" s="47" t="s">
        <v>29</v>
      </c>
      <c r="C205" s="47">
        <v>2</v>
      </c>
      <c r="D205" s="47"/>
      <c r="E205" s="66"/>
    </row>
    <row r="206" spans="1:5" ht="30">
      <c r="A206" s="62" t="s">
        <v>189</v>
      </c>
      <c r="B206" s="47" t="s">
        <v>29</v>
      </c>
      <c r="C206" s="47">
        <v>1</v>
      </c>
      <c r="D206" s="47"/>
      <c r="E206" s="66"/>
    </row>
    <row r="207" spans="1:5" ht="30">
      <c r="A207" s="62" t="s">
        <v>183</v>
      </c>
      <c r="B207" s="47" t="s">
        <v>29</v>
      </c>
      <c r="C207" s="47">
        <v>2</v>
      </c>
      <c r="D207" s="47"/>
      <c r="E207" s="66"/>
    </row>
    <row r="208" spans="1:5" ht="30">
      <c r="A208" s="62" t="s">
        <v>263</v>
      </c>
      <c r="B208" s="47" t="s">
        <v>29</v>
      </c>
      <c r="C208" s="47">
        <v>1</v>
      </c>
      <c r="D208" s="47"/>
      <c r="E208" s="66"/>
    </row>
    <row r="209" spans="1:5" ht="30">
      <c r="A209" s="62" t="s">
        <v>194</v>
      </c>
      <c r="B209" s="47" t="s">
        <v>29</v>
      </c>
      <c r="C209" s="47">
        <v>2</v>
      </c>
      <c r="D209" s="47"/>
      <c r="E209" s="66"/>
    </row>
    <row r="210" spans="1:5" ht="30">
      <c r="A210" s="62" t="s">
        <v>263</v>
      </c>
      <c r="B210" s="47" t="s">
        <v>29</v>
      </c>
      <c r="C210" s="47">
        <v>3</v>
      </c>
      <c r="D210" s="47"/>
      <c r="E210" s="66"/>
    </row>
    <row r="211" spans="1:5" ht="30">
      <c r="A211" s="62" t="s">
        <v>192</v>
      </c>
      <c r="B211" s="47" t="s">
        <v>29</v>
      </c>
      <c r="C211" s="47">
        <v>5</v>
      </c>
      <c r="D211" s="47"/>
      <c r="E211" s="66"/>
    </row>
    <row r="212" spans="1:5" ht="15">
      <c r="A212" s="62" t="s">
        <v>182</v>
      </c>
      <c r="B212" s="47" t="s">
        <v>7</v>
      </c>
      <c r="C212" s="47">
        <v>1</v>
      </c>
      <c r="D212" s="47"/>
      <c r="E212" s="61"/>
    </row>
    <row r="213" spans="1:5" ht="15">
      <c r="A213" s="62" t="s">
        <v>178</v>
      </c>
      <c r="B213" s="47" t="s">
        <v>7</v>
      </c>
      <c r="C213" s="47">
        <v>6</v>
      </c>
      <c r="D213" s="47"/>
      <c r="E213" s="61"/>
    </row>
    <row r="214" spans="1:5" ht="15">
      <c r="A214" s="62" t="s">
        <v>179</v>
      </c>
      <c r="B214" s="47" t="s">
        <v>7</v>
      </c>
      <c r="C214" s="47">
        <v>2</v>
      </c>
      <c r="D214" s="47"/>
      <c r="E214" s="61"/>
    </row>
    <row r="215" spans="1:5" ht="30">
      <c r="A215" s="53" t="s">
        <v>198</v>
      </c>
      <c r="B215" s="44" t="s">
        <v>11</v>
      </c>
      <c r="C215" s="44">
        <v>12</v>
      </c>
      <c r="D215" s="44"/>
      <c r="E215" s="59" t="s">
        <v>197</v>
      </c>
    </row>
    <row r="216" spans="1:5" ht="30">
      <c r="A216" s="58" t="s">
        <v>200</v>
      </c>
      <c r="B216" s="44" t="s">
        <v>11</v>
      </c>
      <c r="C216" s="44">
        <v>12</v>
      </c>
      <c r="D216" s="44"/>
      <c r="E216" s="59" t="s">
        <v>199</v>
      </c>
    </row>
    <row r="217" spans="1:5" ht="15">
      <c r="A217" s="58" t="s">
        <v>201</v>
      </c>
      <c r="B217" s="44"/>
      <c r="C217" s="44"/>
      <c r="D217" s="44"/>
      <c r="E217" s="59"/>
    </row>
    <row r="218" spans="1:5" ht="30" customHeight="1" thickBot="1">
      <c r="A218" s="67" t="s">
        <v>267</v>
      </c>
      <c r="B218" s="68"/>
      <c r="C218" s="68"/>
      <c r="D218" s="68"/>
      <c r="E218" s="69"/>
    </row>
  </sheetData>
  <sheetProtection selectLockedCells="1" selectUnlockedCells="1"/>
  <hyperlinks>
    <hyperlink ref="E41" r:id="rId1" display="https://www.isolux.ru/polietilen-vspenennyy-tepofol-npe-a-03-3-mm.html"/>
    <hyperlink ref="E96" r:id="rId2" display="https://www.bestboilers.ru/catalog/kollektory/smesiteli/servoprivod-esbe.html"/>
    <hyperlink ref="E13" r:id="rId3" display="https://www.stout.ru/catalog/truby-iz-sshitogo-polietilena/stout-pex-truba-iz-sshitogo-polietilena-16h2"/>
    <hyperlink ref="E12" r:id="rId4" display="https://www.stout.ru/catalog/truby-iz-sshitogo-polietilena/stout-spx-25h35-buhta-30-metrov-pex-truba-iz-sshitogo"/>
    <hyperlink ref="E30" r:id="rId5" display="https://www.bigms.ru/catalog/inzhenernaya/fitingi_stout/perekhodnik_s_nakidnoy_gaykoy_pod_evrokonus_16kh3_4_ek_dlya_trub_iz_sshitogo_polietilena_stout_sfa_0/"/>
    <hyperlink ref="E97" r:id="rId6" display="https://www.stout.ru/catalog/truby-iz-sshitogo-polietilena/stout-spx-25h35-buhta-30-metrov-pex-truba-iz-sshitogo"/>
    <hyperlink ref="E3" r:id="rId7" display="https://maxipro.ru/product/mir-inzhenernyh-sistem/radiator-otopleniya-rifar-monolit-500-ventil-8-sektsiy/?gclid=CjwKCAjww-CGBhALEiwAQzWxOpYHLc8GolMbESlz0S6iOMwv5QipGUaD-MTQ36ZcVbOHa-Kglg1t-hoCFRkQAvD_BwE"/>
    <hyperlink ref="E14" r:id="rId8" display="https://www.stout.ru/catalog/aksialnye/stout-perehodnik-s-nakidnoy-gaykoy-evrokonus-16xg-34-dlya-trub-iz-sshitogo"/>
    <hyperlink ref="E16" r:id="rId9" display="https://www.stout.ru/catalog/aksialnye/stout-troynik-ravnoprohodnyy-25x25x25-dlya-trub-iz-sshitogo-polietilena-aksialnyy"/>
    <hyperlink ref="E24" r:id="rId10" display="https://bestboilers.ru/catalog/kollektory/tim/tim_radiator/tim-kb004"/>
    <hyperlink ref="E28" r:id="rId11" display="https://www.stout.ru/catalog/truby-iz-sshitogo-polietilena/stout-spx-0002-301620-stout-16h20-buhta-300-metrov-pex-truba"/>
    <hyperlink ref="E35" r:id="rId12" display="https://bestboilers.ru/catalog/kollektory/tim/tim_radiator/tim-kb012"/>
    <hyperlink ref="E37" r:id="rId13" display="https://bestboilers.ru/catalog/kollektory/tim/tim_radiator/tim-kb004"/>
    <hyperlink ref="E29" r:id="rId14" display="https://www.stout.ru/catalog/truby-iz-sshitogo-polietilena/stout-spx-25h35-buhta-30-metrov-pex-truba-iz-sshitogo"/>
    <hyperlink ref="E32" r:id="rId15" display="https://www.stout.ru/catalog/aksialnye/stout-troynik-ravnoprohodnyy-25x25x25-dlya-trub-iz-sshitogo-polietilena-aksialnyy"/>
    <hyperlink ref="E76" r:id="rId16" display="https://pechi-dimohody.ru/shop/sendvich_truba_1mm_nerzh_200_280_l1m/"/>
    <hyperlink ref="E98" r:id="rId17" display="https://bestboilers.ru/catalog/kollektory/sever-gidrostrelki/nasosnaya_gruppa/s-25-60"/>
    <hyperlink ref="E144" r:id="rId18" display="https://www.stout.ru/catalog/truby-iz-sshitogo-polietilena/stout-16h20-buhta-100-metrov-pex-truba-iz-sshitogo-polietilena"/>
    <hyperlink ref="E159" r:id="rId19" display="https://pokupki.market.yandex.ru/product/kollektornaia-gruppa-tim-mr135n-3-4-2-45-3-4-nr-vr-2-otvoda-1-2-evrokonus/471641376?show-uid=16113259074027798265906015&amp;offerid=f0d6DLi7xFklyddBzsqBFg"/>
    <hyperlink ref="E160" r:id="rId20" display="https://moscow.petrovich.ru/catalog/157005059/"/>
    <hyperlink ref="E145" r:id="rId21" display="https://www.stout.ru/catalog/aksialnye/stout-perehodnik-s-nakidnoy-gaykoy-20xg-12-dlya-trub-iz-sshitogo-polietilena"/>
    <hyperlink ref="E126" r:id="rId22" display="https://www.electro-mpo.ru/search/?s=y&amp;q=автоматический+выключатель"/>
    <hyperlink ref="E158" r:id="rId23" display="https://market.yandex.ru/product--kollektornaia-gruppa-tim-mr135n-3-4-3-45-3-4-nr-vr-3-otvoda-1-2-evrokonus/471638881?cpc=IJAEi9L70ySrr-zmkE0gZKViBLtyG_7fJlsr0uOy8ldueddpTRi560nI0AlU4NwxIVtswQfmWg9F8SuYRcy7OOq3roFMfWbDcPkvhywWGTe_EnvY6WmOgXVQQe0hnOVApY1ve4oiTRbARD3M8NIfqxCTHH7hSj1WPVoMc9UdLwiPv4XfH37XVw%2C%2C&amp;sku=471638881&amp;do-waremd5=wKLWm1s66iuovI-hJyy_zg&amp;cpa=0&amp;nid=18060487"/>
    <hyperlink ref="E186" r:id="rId24" display="https://www.stout.ru/catalog/truby-iz-sshitogo-polietilena/stout-16h20-buhta-100-metrov-pex-truba-iz-sshitogo-polietilena"/>
    <hyperlink ref="E55" r:id="rId25" display="https://sklad-tepla.ru/catalog/truby_i_fitingi/truby_i_fitingi_mednye/"/>
  </hyperlinks>
  <printOptions/>
  <pageMargins left="0.7" right="0.7" top="0.75" bottom="0.75" header="0.5118055555555555" footer="0.5118055555555555"/>
  <pageSetup horizontalDpi="300" verticalDpi="300" orientation="portrait" paperSize="9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2021-05-04T16:01:28Z</dcterms:created>
  <dcterms:modified xsi:type="dcterms:W3CDTF">2022-09-15T07:21:58Z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