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Прайс\"/>
    </mc:Choice>
  </mc:AlternateContent>
  <bookViews>
    <workbookView xWindow="0" yWindow="0" windowWidth="28800" windowHeight="11730"/>
  </bookViews>
  <sheets>
    <sheet name="Прайс ОПТ" sheetId="1" r:id="rId1"/>
  </sheets>
  <calcPr calcId="162913"/>
</workbook>
</file>

<file path=xl/calcChain.xml><?xml version="1.0" encoding="utf-8"?>
<calcChain xmlns="http://schemas.openxmlformats.org/spreadsheetml/2006/main">
  <c r="K126" i="1" l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B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A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A67" i="1"/>
  <c r="K66" i="1"/>
  <c r="J66" i="1"/>
  <c r="K65" i="1"/>
  <c r="J65" i="1"/>
  <c r="K64" i="1"/>
  <c r="J64" i="1"/>
  <c r="K63" i="1"/>
  <c r="J63" i="1"/>
  <c r="A63" i="1"/>
  <c r="K62" i="1"/>
  <c r="J62" i="1"/>
  <c r="A62" i="1"/>
  <c r="K61" i="1"/>
  <c r="J61" i="1"/>
  <c r="A61" i="1"/>
  <c r="K60" i="1"/>
  <c r="J60" i="1"/>
  <c r="A60" i="1"/>
  <c r="K59" i="1"/>
  <c r="J59" i="1"/>
  <c r="A59" i="1"/>
  <c r="K58" i="1"/>
  <c r="J58" i="1"/>
  <c r="A58" i="1"/>
  <c r="K57" i="1"/>
  <c r="J57" i="1"/>
  <c r="A57" i="1"/>
  <c r="K56" i="1"/>
  <c r="J56" i="1"/>
  <c r="A56" i="1"/>
  <c r="A55" i="1"/>
  <c r="K54" i="1"/>
  <c r="J54" i="1"/>
  <c r="A54" i="1"/>
  <c r="K53" i="1"/>
  <c r="J53" i="1"/>
  <c r="A53" i="1"/>
  <c r="K52" i="1"/>
  <c r="J52" i="1"/>
  <c r="A52" i="1"/>
  <c r="K51" i="1"/>
  <c r="J51" i="1"/>
  <c r="A51" i="1"/>
  <c r="K50" i="1"/>
  <c r="J50" i="1"/>
  <c r="A50" i="1"/>
  <c r="K49" i="1"/>
  <c r="J49" i="1"/>
  <c r="A49" i="1"/>
  <c r="K48" i="1"/>
  <c r="J48" i="1"/>
  <c r="A48" i="1"/>
  <c r="K47" i="1"/>
  <c r="J47" i="1"/>
  <c r="A47" i="1"/>
  <c r="K46" i="1"/>
  <c r="J46" i="1"/>
  <c r="A46" i="1"/>
  <c r="K45" i="1"/>
  <c r="J45" i="1"/>
  <c r="A45" i="1"/>
  <c r="K44" i="1"/>
  <c r="J44" i="1"/>
  <c r="A44" i="1"/>
  <c r="K43" i="1"/>
  <c r="J43" i="1"/>
  <c r="A43" i="1"/>
  <c r="K42" i="1"/>
  <c r="J42" i="1"/>
  <c r="A42" i="1"/>
  <c r="K41" i="1"/>
  <c r="J41" i="1"/>
  <c r="A41" i="1"/>
  <c r="K40" i="1"/>
  <c r="J40" i="1"/>
  <c r="A40" i="1"/>
  <c r="K39" i="1"/>
  <c r="J39" i="1"/>
  <c r="A39" i="1"/>
  <c r="K38" i="1"/>
  <c r="J38" i="1"/>
  <c r="A38" i="1"/>
  <c r="K37" i="1"/>
  <c r="J37" i="1"/>
  <c r="A37" i="1"/>
  <c r="K36" i="1"/>
  <c r="J36" i="1"/>
  <c r="A36" i="1"/>
  <c r="A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A25" i="1"/>
  <c r="K24" i="1"/>
  <c r="J24" i="1"/>
  <c r="A24" i="1"/>
  <c r="K23" i="1"/>
  <c r="J23" i="1"/>
  <c r="A23" i="1"/>
  <c r="K22" i="1"/>
  <c r="J22" i="1"/>
  <c r="A22" i="1"/>
  <c r="K21" i="1"/>
  <c r="J21" i="1"/>
  <c r="A21" i="1"/>
  <c r="K20" i="1"/>
  <c r="J20" i="1"/>
  <c r="A20" i="1"/>
  <c r="K19" i="1"/>
  <c r="J19" i="1"/>
  <c r="A19" i="1"/>
  <c r="K18" i="1"/>
  <c r="J18" i="1"/>
  <c r="A18" i="1"/>
  <c r="K17" i="1"/>
  <c r="J17" i="1"/>
  <c r="A17" i="1"/>
  <c r="K16" i="1"/>
  <c r="J16" i="1"/>
  <c r="A16" i="1"/>
  <c r="K15" i="1"/>
  <c r="J15" i="1"/>
  <c r="A15" i="1"/>
  <c r="K14" i="1"/>
  <c r="J14" i="1"/>
  <c r="A14" i="1"/>
  <c r="K13" i="1"/>
  <c r="J13" i="1"/>
  <c r="A13" i="1"/>
  <c r="K12" i="1"/>
  <c r="J12" i="1"/>
  <c r="A12" i="1"/>
  <c r="K11" i="1"/>
  <c r="J11" i="1"/>
  <c r="A11" i="1"/>
  <c r="K10" i="1"/>
  <c r="J10" i="1"/>
  <c r="A10" i="1"/>
  <c r="A9" i="1"/>
  <c r="I5" i="1"/>
  <c r="J6" i="1" l="1"/>
  <c r="K8" i="1" s="1"/>
  <c r="K6" i="1"/>
  <c r="J8" i="1" l="1"/>
</calcChain>
</file>

<file path=xl/sharedStrings.xml><?xml version="1.0" encoding="utf-8"?>
<sst xmlns="http://schemas.openxmlformats.org/spreadsheetml/2006/main" count="246" uniqueCount="134">
  <si>
    <t xml:space="preserve">Количество
позиций в 
заказе </t>
  </si>
  <si>
    <t>II</t>
  </si>
  <si>
    <t>I</t>
  </si>
  <si>
    <t>№ п/п</t>
  </si>
  <si>
    <t>Артикул</t>
  </si>
  <si>
    <t>Наименование</t>
  </si>
  <si>
    <t>Срок годности (мес)</t>
  </si>
  <si>
    <t>Заводская упаковка, штук</t>
  </si>
  <si>
    <t>Минимальная Рекомендованная розничная цена, руб.</t>
  </si>
  <si>
    <t>СУММА заказа</t>
  </si>
  <si>
    <t>при общей сумме заказа более 40 тыс.</t>
  </si>
  <si>
    <t>при общей сумме заказа менее 40 тыс.</t>
  </si>
  <si>
    <t>ЗАКАЗ, шт.</t>
  </si>
  <si>
    <t>ВОССТАНАВЛИВАЮЩИЕ КОНЦЕНТРАТЫ НА ОСНОВЕ РАСТИТЕЛЬНОГО СЫРЬЯ, ЛИНЕЙКА "АЛТАЙСКИЕ ТРАДИЦИИ"</t>
  </si>
  <si>
    <r>
      <rPr>
        <b/>
        <sz val="10"/>
        <color theme="1"/>
        <rFont val="Tahoma"/>
      </rPr>
      <t>БАД к пище "Концентрат ДИКИЙ ЯМС</t>
    </r>
    <r>
      <rPr>
        <sz val="10"/>
        <color theme="1"/>
        <rFont val="Tahoma"/>
      </rPr>
      <t xml:space="preserve"> ", 60 капсул по 500 мг</t>
    </r>
  </si>
  <si>
    <t>24/48</t>
  </si>
  <si>
    <r>
      <rPr>
        <b/>
        <sz val="10"/>
        <color theme="1"/>
        <rFont val="Tahoma"/>
      </rPr>
      <t>БАД к пище "Концентрат АРТИШОК (Concentrate Artishoke)"</t>
    </r>
    <r>
      <rPr>
        <sz val="10"/>
        <color theme="1"/>
        <rFont val="Tahoma"/>
      </rPr>
      <t>, 60 капсул по 450мг</t>
    </r>
  </si>
  <si>
    <r>
      <rPr>
        <b/>
        <sz val="10"/>
        <color theme="1"/>
        <rFont val="Tahoma"/>
      </rPr>
      <t>АСТРАГАЛ и сок АЛОЭ</t>
    </r>
    <r>
      <rPr>
        <sz val="10"/>
        <color theme="1"/>
        <rFont val="Tahoma"/>
      </rPr>
      <t xml:space="preserve"> сухой концентрированный для иммунитета, для горла, от вирусов, 60 капсул</t>
    </r>
  </si>
  <si>
    <r>
      <rPr>
        <b/>
        <sz val="10"/>
        <color theme="1"/>
        <rFont val="Tahoma"/>
      </rPr>
      <t>БАД к пище "Концентрат БОРОВАЯ МАТКА И КРАСНАЯ ЩЕТКА"("Concentrate Borovaya Uterus and Red Brush")</t>
    </r>
    <r>
      <rPr>
        <sz val="10"/>
        <color theme="1"/>
        <rFont val="Tahoma"/>
      </rPr>
      <t>,   60 капсул по 530 мг</t>
    </r>
  </si>
  <si>
    <r>
      <rPr>
        <b/>
        <sz val="10"/>
        <color theme="1"/>
        <rFont val="Tahoma"/>
      </rPr>
      <t>БАД к пище</t>
    </r>
    <r>
      <rPr>
        <sz val="10"/>
        <color theme="1"/>
        <rFont val="Tahoma"/>
      </rPr>
      <t xml:space="preserve"> "</t>
    </r>
    <r>
      <rPr>
        <b/>
        <sz val="10"/>
        <color theme="1"/>
        <rFont val="Tahoma"/>
      </rPr>
      <t>КОЛЛАГЕН морской"</t>
    </r>
    <r>
      <rPr>
        <sz val="10"/>
        <color theme="1"/>
        <rFont val="Tahoma"/>
      </rPr>
      <t>, 60 капсул по 400 мг</t>
    </r>
  </si>
  <si>
    <r>
      <rPr>
        <b/>
        <sz val="10"/>
        <color theme="1"/>
        <rFont val="Tahoma"/>
      </rPr>
      <t>ЛАМИНАРИЯ</t>
    </r>
    <r>
      <rPr>
        <sz val="10"/>
        <color theme="1"/>
        <rFont val="Tahoma"/>
      </rPr>
      <t xml:space="preserve"> для эндокринной системы, для щитовидной железы, природный йод, 60 капсул</t>
    </r>
  </si>
  <si>
    <r>
      <rPr>
        <b/>
        <sz val="10"/>
        <color theme="1"/>
        <rFont val="Tahoma"/>
      </rPr>
      <t>БАД к пище "Концентрат ЛАПЧАТКА БЕЛАЯ (Concentrate Potentilla white)"</t>
    </r>
    <r>
      <rPr>
        <sz val="10"/>
        <color theme="1"/>
        <rFont val="Tahoma"/>
      </rPr>
      <t>, 60 капсул по 500 мг</t>
    </r>
  </si>
  <si>
    <r>
      <rPr>
        <b/>
        <sz val="10"/>
        <color theme="1"/>
        <rFont val="Tahoma"/>
      </rPr>
      <t>БАД к пище "Концентрат ЛОПУХ (Concentrate Burdock)",</t>
    </r>
    <r>
      <rPr>
        <sz val="10"/>
        <color theme="1"/>
        <rFont val="Tahoma"/>
      </rPr>
      <t xml:space="preserve"> 60 капсул по 530 мг</t>
    </r>
  </si>
  <si>
    <r>
      <rPr>
        <b/>
        <sz val="10"/>
        <color theme="1"/>
        <rFont val="Tahoma"/>
      </rPr>
      <t>БАД к пище "Концентрат ИСЛАНДСКИЙ МОХ (Concentrate Icelandic Moss)"</t>
    </r>
    <r>
      <rPr>
        <sz val="10"/>
        <color theme="1"/>
        <rFont val="Tahoma"/>
      </rPr>
      <t>, 60 капсул по 400 мг</t>
    </r>
  </si>
  <si>
    <r>
      <t xml:space="preserve">БАД к пище "Концентрат ЧАГА", </t>
    </r>
    <r>
      <rPr>
        <sz val="10"/>
        <color theme="1"/>
        <rFont val="Tahoma"/>
      </rPr>
      <t>60 капсул по 500 мг</t>
    </r>
  </si>
  <si>
    <r>
      <rPr>
        <b/>
        <sz val="10"/>
        <color theme="1"/>
        <rFont val="Tahoma"/>
      </rPr>
      <t>БАД к пище "Концентрат МУМИЕ"("Concentrate Mummyo")</t>
    </r>
    <r>
      <rPr>
        <sz val="10"/>
        <color theme="1"/>
        <rFont val="Tahoma"/>
      </rPr>
      <t>, 60 капсул по 550 мг</t>
    </r>
  </si>
  <si>
    <r>
      <rPr>
        <b/>
        <sz val="10"/>
        <color theme="1"/>
        <rFont val="Tahoma"/>
      </rPr>
      <t>БАД к пище</t>
    </r>
    <r>
      <rPr>
        <sz val="10"/>
        <color theme="1"/>
        <rFont val="Tahoma"/>
      </rPr>
      <t xml:space="preserve"> "</t>
    </r>
    <r>
      <rPr>
        <b/>
        <sz val="10"/>
        <color theme="1"/>
        <rFont val="Tahoma"/>
      </rPr>
      <t>Концентрат ДЯГИЛЬ (Дудник китайский (Angelica Concentrate")</t>
    </r>
    <r>
      <rPr>
        <sz val="10"/>
        <color theme="1"/>
        <rFont val="Tahoma"/>
      </rPr>
      <t>, 60 капсул по 500 мг</t>
    </r>
  </si>
  <si>
    <r>
      <t xml:space="preserve">БАД к пище "Концентрат ЕЖОВИК ГРЕБЕНЧАТЫЙ", </t>
    </r>
    <r>
      <rPr>
        <sz val="10"/>
        <color theme="1"/>
        <rFont val="Tahoma"/>
      </rPr>
      <t>60 капсул по 500 мг</t>
    </r>
  </si>
  <si>
    <r>
      <rPr>
        <b/>
        <sz val="10"/>
        <color theme="1"/>
        <rFont val="Tahoma"/>
      </rPr>
      <t>БАД к пище «Комплекс Индол для женского здоровья» (Complex Indol Women health)</t>
    </r>
    <r>
      <rPr>
        <sz val="10"/>
        <color theme="1"/>
        <rFont val="Tahoma"/>
      </rPr>
      <t>, 60 капсул по 550 мг</t>
    </r>
  </si>
  <si>
    <r>
      <rPr>
        <b/>
        <sz val="10"/>
        <color theme="1"/>
        <rFont val="Tahoma"/>
      </rPr>
      <t>БАД к пище «Комплекс Индол для женского здоровья» (Complex Indol Women health)</t>
    </r>
    <r>
      <rPr>
        <sz val="10"/>
        <color theme="1"/>
        <rFont val="Tahoma"/>
      </rPr>
      <t>, 30 капсул по 550 мг</t>
    </r>
  </si>
  <si>
    <t>АКТИВНЫЕ КОНЦЕНТРАТЫ НА ОСНОВЕ МАСЕЛ И МАСЛЯНЫХ ЭКСТРАКТОВ, ЛИНЕЙКА "ALTAY INNOVATIONS"</t>
  </si>
  <si>
    <r>
      <rPr>
        <b/>
        <sz val="10"/>
        <color theme="1"/>
        <rFont val="Tahoma"/>
      </rPr>
      <t>БАД к пище "Активный концентрат Антипаразитарный  (Aktive Concentrate Anti parasites)"</t>
    </r>
    <r>
      <rPr>
        <sz val="10"/>
        <color theme="1"/>
        <rFont val="Tahoma"/>
      </rPr>
      <t>, 170 капсул по 320 мг</t>
    </r>
  </si>
  <si>
    <r>
      <rPr>
        <b/>
        <sz val="10"/>
        <color theme="1"/>
        <rFont val="Tahoma"/>
      </rPr>
      <t>БАД к пище "Активный концентрат для Печени  (Aktive Concentrate For Liver)"</t>
    </r>
    <r>
      <rPr>
        <sz val="10"/>
        <color theme="1"/>
        <rFont val="Tahoma"/>
      </rPr>
      <t>, 170 капсул по 320 мг</t>
    </r>
  </si>
  <si>
    <r>
      <rPr>
        <b/>
        <sz val="10"/>
        <color theme="1"/>
        <rFont val="Tahoma"/>
      </rPr>
      <t>БАД к пище "Активный концентрат для Желудка и кишечника  (Aktive Concentrate For Stomach and intestines)"</t>
    </r>
    <r>
      <rPr>
        <sz val="10"/>
        <color theme="1"/>
        <rFont val="Tahoma"/>
      </rPr>
      <t>, 170 капсул по 320 мг</t>
    </r>
  </si>
  <si>
    <r>
      <t xml:space="preserve">Активный масляный Концентрат </t>
    </r>
    <r>
      <rPr>
        <b/>
        <sz val="10"/>
        <color theme="1"/>
        <rFont val="Tahoma"/>
      </rPr>
      <t>КРАСОТА И МОЛОДОСТЬ</t>
    </r>
    <r>
      <rPr>
        <sz val="10"/>
        <color theme="1"/>
        <rFont val="Tahoma"/>
      </rPr>
      <t>, 170 капсул по 320 мг</t>
    </r>
  </si>
  <si>
    <r>
      <rPr>
        <b/>
        <sz val="10"/>
        <color theme="1"/>
        <rFont val="Tahoma"/>
      </rPr>
      <t>БАД к пище "Активный концентрат для Сердца и сосудов  (Aktive Concentrate For Heart and Blood)"</t>
    </r>
    <r>
      <rPr>
        <sz val="10"/>
        <color theme="1"/>
        <rFont val="Tahoma"/>
      </rPr>
      <t>, 170 капсул по 320 мг</t>
    </r>
  </si>
  <si>
    <r>
      <rPr>
        <b/>
        <sz val="10"/>
        <color theme="1"/>
        <rFont val="Tahoma"/>
      </rPr>
      <t>БАД к пище "Активный концентрат для Поджелудочной железы  (Aktive Concentrate For Pancreas)"</t>
    </r>
    <r>
      <rPr>
        <sz val="10"/>
        <color theme="1"/>
        <rFont val="Tahoma"/>
      </rPr>
      <t>, 170 капсул по 320 мг</t>
    </r>
  </si>
  <si>
    <r>
      <rPr>
        <b/>
        <sz val="10"/>
        <color theme="1"/>
        <rFont val="Tahoma"/>
      </rPr>
      <t>БАД к пище "Активный концентрат для Суставов  (Aktive Concentrate For Joints)"</t>
    </r>
    <r>
      <rPr>
        <sz val="10"/>
        <color theme="1"/>
        <rFont val="Tahoma"/>
      </rPr>
      <t>, 170 капсул по 320 мг</t>
    </r>
  </si>
  <si>
    <r>
      <rPr>
        <b/>
        <sz val="10"/>
        <color theme="1"/>
        <rFont val="Tahoma"/>
      </rPr>
      <t>БАД к пище "Активный концентрат для Вен  (Aktive Concentrate For Veins)"</t>
    </r>
    <r>
      <rPr>
        <sz val="10"/>
        <color theme="1"/>
        <rFont val="Tahoma"/>
      </rPr>
      <t>, 170 капсул по 320 мг</t>
    </r>
  </si>
  <si>
    <r>
      <rPr>
        <b/>
        <sz val="10"/>
        <color theme="1"/>
        <rFont val="Tahoma"/>
      </rPr>
      <t>БАД к пище "Активный концентрат для зрения  (Aktive Concentrate For Vision)"</t>
    </r>
    <r>
      <rPr>
        <sz val="10"/>
        <color theme="1"/>
        <rFont val="Tahoma"/>
      </rPr>
      <t>, 170 капсул по 320 мг</t>
    </r>
  </si>
  <si>
    <t>КОНЦЕНТРАТЫ НА ОСНОВЕ РАСТИТЕЛЬНОГО СЫРЬЯ И ВИТАМИНОВ, ЛИНЕЙКА "АЛТАЙСКИЕ ТРАДИЦИИ"</t>
  </si>
  <si>
    <r>
      <rPr>
        <sz val="10"/>
        <color indexed="64"/>
        <rFont val="Tahoma"/>
      </rPr>
      <t xml:space="preserve">Концентрат </t>
    </r>
    <r>
      <rPr>
        <b/>
        <sz val="10"/>
        <color indexed="64"/>
        <rFont val="Tahoma"/>
      </rPr>
      <t>САХАРНЫЙ ДИАБЕТ</t>
    </r>
    <r>
      <rPr>
        <sz val="10"/>
        <color indexed="64"/>
        <rFont val="Tahoma"/>
      </rPr>
      <t xml:space="preserve"> с экстрактом галеги и инозитом, 60 капсул</t>
    </r>
  </si>
  <si>
    <r>
      <rPr>
        <b/>
        <sz val="10"/>
        <color indexed="64"/>
        <rFont val="Tahoma"/>
      </rPr>
      <t>БАД к пище</t>
    </r>
    <r>
      <rPr>
        <sz val="10"/>
        <color indexed="64"/>
        <rFont val="Tahoma"/>
      </rPr>
      <t xml:space="preserve"> "</t>
    </r>
    <r>
      <rPr>
        <b/>
        <sz val="10"/>
        <color indexed="64"/>
        <rFont val="Tahoma"/>
      </rPr>
      <t>Концентрат СЕРДЦЕ И СОСУДЫ (Concenttrate For Heart and Blood)",</t>
    </r>
    <r>
      <rPr>
        <sz val="10"/>
        <color indexed="64"/>
        <rFont val="Tahoma"/>
      </rPr>
      <t xml:space="preserve"> 60 капсул по 500 мг</t>
    </r>
  </si>
  <si>
    <r>
      <rPr>
        <b/>
        <sz val="10"/>
        <color indexed="64"/>
        <rFont val="Tahoma"/>
      </rPr>
      <t>БАД к пище</t>
    </r>
    <r>
      <rPr>
        <sz val="10"/>
        <color indexed="64"/>
        <rFont val="Tahoma"/>
      </rPr>
      <t xml:space="preserve"> "</t>
    </r>
    <r>
      <rPr>
        <b/>
        <sz val="10"/>
        <color indexed="64"/>
        <rFont val="Tahoma"/>
      </rPr>
      <t>Концентрат ЖЕЛУДОК И КИШЕЧНИК (Concenttrate For Stomach and intestines)",</t>
    </r>
    <r>
      <rPr>
        <sz val="10"/>
        <color indexed="64"/>
        <rFont val="Tahoma"/>
      </rPr>
      <t xml:space="preserve"> 60 капсул по 500 мг</t>
    </r>
  </si>
  <si>
    <r>
      <t>БАД к пище "Концентрат Мужское здоровье (Concentrate Men health)</t>
    </r>
    <r>
      <rPr>
        <sz val="10"/>
        <color indexed="64"/>
        <rFont val="Tahoma"/>
      </rPr>
      <t>, 60 капсул по 600 мг</t>
    </r>
  </si>
  <si>
    <r>
      <rPr>
        <b/>
        <sz val="10"/>
        <color indexed="64"/>
        <rFont val="Tahoma"/>
      </rPr>
      <t>Бад к пище "Концентрат</t>
    </r>
    <r>
      <rPr>
        <sz val="10"/>
        <color indexed="64"/>
        <rFont val="Tahoma"/>
      </rPr>
      <t xml:space="preserve"> </t>
    </r>
    <r>
      <rPr>
        <b/>
        <sz val="10"/>
        <color indexed="64"/>
        <rFont val="Tahoma"/>
      </rPr>
      <t>ЖЕНСКОЕ ЗДОРОВЬЕ (Concenttrate For Women)",</t>
    </r>
    <r>
      <rPr>
        <sz val="10"/>
        <color indexed="64"/>
        <rFont val="Tahoma"/>
      </rPr>
      <t xml:space="preserve">  60 капсул по 500 мг</t>
    </r>
  </si>
  <si>
    <r>
      <rPr>
        <b/>
        <sz val="10"/>
        <color indexed="64"/>
        <rFont val="Tahoma"/>
      </rPr>
      <t>БАД к пище "Концентрат DETOX"</t>
    </r>
    <r>
      <rPr>
        <sz val="10"/>
        <color indexed="64"/>
        <rFont val="Tahoma"/>
      </rPr>
      <t>, 60 капсул по 500 мг</t>
    </r>
  </si>
  <si>
    <r>
      <rPr>
        <b/>
        <sz val="10"/>
        <color indexed="64"/>
        <rFont val="Tahoma"/>
      </rPr>
      <t>БАД к пище "Концентрат</t>
    </r>
    <r>
      <rPr>
        <sz val="10"/>
        <color indexed="64"/>
        <rFont val="Tahoma"/>
      </rPr>
      <t xml:space="preserve"> </t>
    </r>
    <r>
      <rPr>
        <b/>
        <sz val="10"/>
        <color indexed="64"/>
        <rFont val="Tahoma"/>
      </rPr>
      <t>СУСТАВЫ (Concenttrate For Joints)",</t>
    </r>
    <r>
      <rPr>
        <sz val="10"/>
        <color indexed="64"/>
        <rFont val="Tahoma"/>
      </rPr>
      <t xml:space="preserve"> 60 капсул по 500 мг</t>
    </r>
  </si>
  <si>
    <r>
      <rPr>
        <b/>
        <sz val="10"/>
        <color theme="1"/>
        <rFont val="Tahoma"/>
      </rPr>
      <t>БАД к пище "</t>
    </r>
    <r>
      <rPr>
        <b/>
        <sz val="10"/>
        <color indexed="64"/>
        <rFont val="Tahoma"/>
      </rPr>
      <t xml:space="preserve">Концентрат ДЛЯ ПЕЧЕНИ", </t>
    </r>
    <r>
      <rPr>
        <sz val="10"/>
        <color indexed="64"/>
        <rFont val="Tahoma"/>
      </rPr>
      <t xml:space="preserve"> 60 капсул по 500 мг</t>
    </r>
  </si>
  <si>
    <r>
      <t>БАД к пище "Концентрат ДЛЯ ПОХУДЕНИЯ (SLIM CONCENTRATE)"</t>
    </r>
    <r>
      <rPr>
        <sz val="10"/>
        <color indexed="64"/>
        <rFont val="Tahoma"/>
      </rPr>
      <t>, 60 капсул по 500 мг</t>
    </r>
  </si>
  <si>
    <r>
      <rPr>
        <sz val="10"/>
        <color indexed="64"/>
        <rFont val="Tahoma"/>
      </rPr>
      <t xml:space="preserve">Концентрат </t>
    </r>
    <r>
      <rPr>
        <b/>
        <sz val="10"/>
        <color indexed="64"/>
        <rFont val="Tahoma"/>
      </rPr>
      <t xml:space="preserve">СЛИМ для похудения </t>
    </r>
    <r>
      <rPr>
        <sz val="10"/>
        <color indexed="64"/>
        <rFont val="Tahoma"/>
      </rPr>
      <t>с альфа-липолевой кислотой и экстрактом готу кола, 70 капсул</t>
    </r>
  </si>
  <si>
    <r>
      <rPr>
        <b/>
        <sz val="10"/>
        <color theme="1"/>
        <rFont val="Tahoma"/>
      </rPr>
      <t>БАД к пище "</t>
    </r>
    <r>
      <rPr>
        <b/>
        <sz val="10"/>
        <color indexed="64"/>
        <rFont val="Tahoma"/>
      </rPr>
      <t>Концентрат ДЛЯ ВЕН (Concenttrate For Veins)",</t>
    </r>
    <r>
      <rPr>
        <sz val="10"/>
        <color indexed="64"/>
        <rFont val="Tahoma"/>
      </rPr>
      <t xml:space="preserve"> 60 капсул по 500 мг</t>
    </r>
  </si>
  <si>
    <r>
      <t>БАД к пище "Концентрат ДЛЯ ПОЧЕК (Concentrate For KIDNEY)"</t>
    </r>
    <r>
      <rPr>
        <sz val="10"/>
        <color indexed="64"/>
        <rFont val="Tahoma"/>
      </rPr>
      <t>, 60 капсул по 600 мг</t>
    </r>
  </si>
  <si>
    <r>
      <rPr>
        <b/>
        <sz val="10"/>
        <color theme="1"/>
        <rFont val="Tahoma"/>
      </rPr>
      <t>БАД к пище "</t>
    </r>
    <r>
      <rPr>
        <b/>
        <sz val="10"/>
        <color indexed="64"/>
        <rFont val="Tahoma"/>
      </rPr>
      <t>Концентрат ДЛЯ ОБМЕНА ВЕЩЕСТВ",</t>
    </r>
    <r>
      <rPr>
        <sz val="10"/>
        <color indexed="64"/>
        <rFont val="Tahoma"/>
      </rPr>
      <t xml:space="preserve"> 60 капсул по 500 мг</t>
    </r>
  </si>
  <si>
    <r>
      <rPr>
        <b/>
        <sz val="10"/>
        <color indexed="64"/>
        <rFont val="Tahoma"/>
      </rPr>
      <t>БАД к пище "Концентрат ПОДЖЕЛУДОЧНАЯ ЖЕЛЕЗА (Concenttrate For Pancreas)",</t>
    </r>
    <r>
      <rPr>
        <sz val="10"/>
        <color indexed="64"/>
        <rFont val="Tahoma"/>
      </rPr>
      <t xml:space="preserve">  60 капсул по 500 мг</t>
    </r>
  </si>
  <si>
    <r>
      <rPr>
        <b/>
        <sz val="10"/>
        <color indexed="64"/>
        <rFont val="Tahoma"/>
      </rPr>
      <t>БАД к пище "Концентрат</t>
    </r>
    <r>
      <rPr>
        <sz val="10"/>
        <color indexed="64"/>
        <rFont val="Tahoma"/>
      </rPr>
      <t xml:space="preserve"> </t>
    </r>
    <r>
      <rPr>
        <b/>
        <sz val="10"/>
        <color indexed="64"/>
        <rFont val="Tahoma"/>
      </rPr>
      <t>ЩИТОВИДНАЯ ЖЕЛЕЗА (Concenttrate For Thyroid gland)",</t>
    </r>
    <r>
      <rPr>
        <sz val="10"/>
        <color indexed="64"/>
        <rFont val="Tahoma"/>
      </rPr>
      <t xml:space="preserve">  60 капсул по 500 мг</t>
    </r>
  </si>
  <si>
    <r>
      <t xml:space="preserve">БАД к пище "Концентрат АНТИСТРЕСС (Concentrate Antistress)", </t>
    </r>
    <r>
      <rPr>
        <sz val="10"/>
        <color indexed="64"/>
        <rFont val="Tahoma"/>
      </rPr>
      <t>60 капсул по 600 мг</t>
    </r>
  </si>
  <si>
    <r>
      <t xml:space="preserve">БАД к пище "Концентрат ЗРЕНИЕ", </t>
    </r>
    <r>
      <rPr>
        <sz val="10"/>
        <color indexed="64"/>
        <rFont val="Tahoma"/>
      </rPr>
      <t>60 капсул по 500 мг</t>
    </r>
  </si>
  <si>
    <r>
      <rPr>
        <b/>
        <sz val="10"/>
        <color theme="1"/>
        <rFont val="Tahoma"/>
      </rPr>
      <t>БАД к пище "</t>
    </r>
    <r>
      <rPr>
        <b/>
        <sz val="10"/>
        <color indexed="64"/>
        <rFont val="Tahoma"/>
      </rPr>
      <t>Концентрат МОЗГОВАЯ АКТИВНОСТЬ",</t>
    </r>
    <r>
      <rPr>
        <sz val="10"/>
        <color indexed="64"/>
        <rFont val="Tahoma"/>
      </rPr>
      <t xml:space="preserve">  60 капсул по 500 мг</t>
    </r>
  </si>
  <si>
    <r>
      <rPr>
        <sz val="10"/>
        <color indexed="64"/>
        <rFont val="Tahoma"/>
      </rPr>
      <t xml:space="preserve">Концентрат </t>
    </r>
    <r>
      <rPr>
        <b/>
        <sz val="10"/>
        <color indexed="64"/>
        <rFont val="Tahoma"/>
      </rPr>
      <t>АНТИВИРУС</t>
    </r>
    <r>
      <rPr>
        <sz val="10"/>
        <color indexed="64"/>
        <rFont val="Tahoma"/>
      </rPr>
      <t xml:space="preserve"> комплексное укрепление иммунитета плюс 11 витаминов, 60 капсул</t>
    </r>
  </si>
  <si>
    <t>ЛИПОСОМАЛЬНЫЙ КУРКУМИН НАПРАВЛЕННОГО ДЕЙСТВИЯ, ЛИНЕЙКА "NUTRICARE LIPOSOMAL"</t>
  </si>
  <si>
    <r>
      <t xml:space="preserve">ЛИПОСОМАЛЬНЫЙ КУРКУМИН </t>
    </r>
    <r>
      <rPr>
        <b/>
        <sz val="10"/>
        <color theme="1"/>
        <rFont val="Tahoma"/>
      </rPr>
      <t>Мультивитамин эксперт</t>
    </r>
    <r>
      <rPr>
        <sz val="10"/>
        <color theme="1"/>
        <rFont val="Tahoma"/>
      </rPr>
      <t xml:space="preserve"> + 12 витаминов, веган, 60 капсул</t>
    </r>
  </si>
  <si>
    <r>
      <t>ЛИПОСОМАЛЬНЫЙ КУРКУМИН</t>
    </r>
    <r>
      <rPr>
        <b/>
        <sz val="10"/>
        <color theme="1"/>
        <rFont val="Tahoma"/>
      </rPr>
      <t xml:space="preserve"> Витамины для зрения,</t>
    </r>
    <r>
      <rPr>
        <sz val="10"/>
        <color theme="1"/>
        <rFont val="Tahoma"/>
      </rPr>
      <t xml:space="preserve"> лютеин + 11 витаминов, веган, 60 капсул</t>
    </r>
  </si>
  <si>
    <r>
      <rPr>
        <b/>
        <sz val="10"/>
        <color theme="1"/>
        <rFont val="Tahoma"/>
      </rPr>
      <t>БАД к пище «Баланс комплекс для кормящих и беременных ВИТАМОМ (VitaMom balance complex»</t>
    </r>
    <r>
      <rPr>
        <sz val="10"/>
        <color theme="1"/>
        <rFont val="Tahoma"/>
      </rPr>
      <t>, целюлозная капсула, 60 капсул по 500 мг</t>
    </r>
  </si>
  <si>
    <r>
      <rPr>
        <b/>
        <sz val="10"/>
        <color theme="1"/>
        <rFont val="Tahoma"/>
      </rPr>
      <t>БАД к пище «КУРКУМИН БИОТИН КОЛЛАГЕН ЦИНК/ Curcumin Biotin Collagen Zink»</t>
    </r>
    <r>
      <rPr>
        <sz val="10"/>
        <color theme="1"/>
        <rFont val="Tahoma"/>
      </rPr>
      <t>, целюлозная капсула, 60 капсул по 450 мг</t>
    </r>
  </si>
  <si>
    <r>
      <rPr>
        <b/>
        <sz val="10"/>
        <color theme="1"/>
        <rFont val="Tahoma"/>
      </rPr>
      <t>БАД к пище «КУРКУМИН ЛИКОПИН ДЛЯ СЕРДЦА /Curcumin Licopin for Heart»</t>
    </r>
    <r>
      <rPr>
        <sz val="10"/>
        <color theme="1"/>
        <rFont val="Tahoma"/>
      </rPr>
      <t>, целюлозная капсула, 60 капсул по 480 мг</t>
    </r>
  </si>
  <si>
    <r>
      <rPr>
        <b/>
        <sz val="10"/>
        <color theme="1"/>
        <rFont val="Tahoma"/>
      </rPr>
      <t>БАД к пище «КУРКУМИН РЕСВЕРАТРОЛ (Curcumin Resveratrol»</t>
    </r>
    <r>
      <rPr>
        <sz val="10"/>
        <color theme="1"/>
        <rFont val="Tahoma"/>
      </rPr>
      <t>, целюлозная капсула, 60 капсул по 500 мг</t>
    </r>
  </si>
  <si>
    <r>
      <rPr>
        <b/>
        <sz val="10"/>
        <color theme="1"/>
        <rFont val="Tahoma"/>
      </rPr>
      <t>БАД к пище «КУРКУМИН СИЛИМАРИН ДЛЯ ПЕЧЕНИ/ Curcumin Silimarin for Liver»</t>
    </r>
    <r>
      <rPr>
        <sz val="10"/>
        <color theme="1"/>
        <rFont val="Tahoma"/>
      </rPr>
      <t>, целюлозная капсула, 60 капсул по 500 мг</t>
    </r>
  </si>
  <si>
    <r>
      <rPr>
        <b/>
        <sz val="10"/>
        <color theme="1"/>
        <rFont val="Tahoma"/>
      </rPr>
      <t>БАД к пище "ВИТАМИН КИДС/ Vitamin kids"</t>
    </r>
    <r>
      <rPr>
        <sz val="10"/>
        <color theme="1"/>
        <rFont val="Tahoma"/>
      </rPr>
      <t>, целюлозная капсула, 60 капсул по 400 мг</t>
    </r>
  </si>
  <si>
    <r>
      <rPr>
        <b/>
        <sz val="10"/>
        <color theme="1"/>
        <rFont val="Tahoma"/>
      </rPr>
      <t>БАД к пище "ЛИПОСОМАЛЬНЫЙ</t>
    </r>
    <r>
      <rPr>
        <sz val="10"/>
        <color theme="1"/>
        <rFont val="Tahoma"/>
      </rPr>
      <t xml:space="preserve"> </t>
    </r>
    <r>
      <rPr>
        <b/>
        <sz val="10"/>
        <color theme="1"/>
        <rFont val="Tahoma"/>
      </rPr>
      <t xml:space="preserve">Витамин С с витамином Е", </t>
    </r>
    <r>
      <rPr>
        <sz val="10"/>
        <color theme="1"/>
        <rFont val="Tahoma"/>
      </rPr>
      <t>целюлозная капсула, 60 капсул по 550 мг</t>
    </r>
  </si>
  <si>
    <r>
      <t xml:space="preserve">ЛИПОСОМАЛЬНЫЙ </t>
    </r>
    <r>
      <rPr>
        <b/>
        <sz val="10"/>
        <color theme="1"/>
        <rFont val="Tahoma"/>
      </rPr>
      <t xml:space="preserve">Кальций, </t>
    </r>
    <r>
      <rPr>
        <sz val="10"/>
        <color theme="1"/>
        <rFont val="Tahoma"/>
      </rPr>
      <t>веган, 60 капсул</t>
    </r>
  </si>
  <si>
    <r>
      <rPr>
        <b/>
        <sz val="10"/>
        <color theme="1"/>
        <rFont val="Tahoma"/>
      </rPr>
      <t>БАД к пище ««Липосомальное железо с витамином С» (Liposomal Iron &amp; Vitamin С)»</t>
    </r>
    <r>
      <rPr>
        <sz val="10"/>
        <color theme="1"/>
        <rFont val="Tahoma"/>
      </rPr>
      <t>, целюлозная капсула, 60 капсул по 550 мг</t>
    </r>
  </si>
  <si>
    <t>ВИТАМИННЫЕ КОМПЛЕКСЫ И ДОБАВКИ, ЛИНЕЙКА "ВЕКТОР ЗДОРОВЬЯ"</t>
  </si>
  <si>
    <r>
      <t xml:space="preserve">Комплекс </t>
    </r>
    <r>
      <rPr>
        <b/>
        <sz val="10"/>
        <color indexed="64"/>
        <rFont val="Tahoma"/>
      </rPr>
      <t>L-АРГИНИН</t>
    </r>
    <r>
      <rPr>
        <sz val="10"/>
        <color indexed="64"/>
        <rFont val="Tahoma"/>
      </rPr>
      <t>, 60 капсул</t>
    </r>
  </si>
  <si>
    <r>
      <t>Комплекс</t>
    </r>
    <r>
      <rPr>
        <b/>
        <sz val="10"/>
        <color indexed="64"/>
        <rFont val="Tahoma"/>
      </rPr>
      <t xml:space="preserve"> Vitamin D3 2000 МЕ</t>
    </r>
    <r>
      <rPr>
        <sz val="10"/>
        <color indexed="64"/>
        <rFont val="Tahoma"/>
      </rPr>
      <t>, 60 капсул</t>
    </r>
  </si>
  <si>
    <r>
      <t xml:space="preserve">Комплекс </t>
    </r>
    <r>
      <rPr>
        <b/>
        <sz val="10"/>
        <color indexed="64"/>
        <rFont val="Tahoma"/>
      </rPr>
      <t>Vitamin D3 4000 МЕ</t>
    </r>
    <r>
      <rPr>
        <sz val="10"/>
        <color indexed="64"/>
        <rFont val="Tahoma"/>
      </rPr>
      <t>, 60 капсул</t>
    </r>
  </si>
  <si>
    <r>
      <t xml:space="preserve">Комплекс </t>
    </r>
    <r>
      <rPr>
        <b/>
        <sz val="10"/>
        <color indexed="64"/>
        <rFont val="Tahoma"/>
      </rPr>
      <t>Vitamin D3 5000 МЕ</t>
    </r>
    <r>
      <rPr>
        <sz val="10"/>
        <color indexed="64"/>
        <rFont val="Tahoma"/>
      </rPr>
      <t>, 60 капсул</t>
    </r>
  </si>
  <si>
    <r>
      <t xml:space="preserve">Комплекс </t>
    </r>
    <r>
      <rPr>
        <b/>
        <sz val="10"/>
        <color indexed="64"/>
        <rFont val="Tahoma"/>
      </rPr>
      <t>Кальций+D3</t>
    </r>
    <r>
      <rPr>
        <sz val="10"/>
        <color indexed="64"/>
        <rFont val="Tahoma"/>
      </rPr>
      <t>, 60 капсул</t>
    </r>
  </si>
  <si>
    <r>
      <rPr>
        <b/>
        <sz val="10"/>
        <color theme="1"/>
        <rFont val="Tahoma"/>
      </rPr>
      <t xml:space="preserve">БАД к пище "Комплекс Коэнзим Q10+альфа липоевая кислота" (Complex Coenzyme Q10 + Alpha Lipoic Acid),                      </t>
    </r>
    <r>
      <rPr>
        <sz val="10"/>
        <color theme="1"/>
        <rFont val="Tahoma"/>
      </rPr>
      <t>60 капсул по 500 мг</t>
    </r>
  </si>
  <si>
    <r>
      <t xml:space="preserve">Комплекс </t>
    </r>
    <r>
      <rPr>
        <b/>
        <sz val="10"/>
        <color indexed="64"/>
        <rFont val="Tahoma"/>
      </rPr>
      <t>LECITHIN - лецитин подсолнечника</t>
    </r>
    <r>
      <rPr>
        <sz val="10"/>
        <color indexed="64"/>
        <rFont val="Tahoma"/>
      </rPr>
      <t>, 60 капсул</t>
    </r>
  </si>
  <si>
    <r>
      <rPr>
        <b/>
        <sz val="10"/>
        <color theme="1"/>
        <rFont val="Tahoma"/>
      </rPr>
      <t xml:space="preserve">БАД к пище "Комплекс Лецитин подсолнечника с силимарином" ("Sunflower Lecithin complex with silymarin"),                     </t>
    </r>
    <r>
      <rPr>
        <sz val="10"/>
        <color theme="1"/>
        <rFont val="Tahoma"/>
      </rPr>
      <t>60 капсул по 550 мг</t>
    </r>
  </si>
  <si>
    <r>
      <rPr>
        <b/>
        <sz val="10"/>
        <color theme="1"/>
        <rFont val="Tahoma"/>
      </rPr>
      <t>БАД к пище "Комплекс Магний цитрат" (Complex Magnesium Citrate),</t>
    </r>
    <r>
      <rPr>
        <sz val="10"/>
        <color theme="1"/>
        <rFont val="Tahoma"/>
      </rPr>
      <t xml:space="preserve"> 60 капсул по 600мг</t>
    </r>
  </si>
  <si>
    <r>
      <t xml:space="preserve">Комплекс </t>
    </r>
    <r>
      <rPr>
        <b/>
        <sz val="10"/>
        <color indexed="64"/>
        <rFont val="Tahoma"/>
      </rPr>
      <t>Multi vitamin active</t>
    </r>
    <r>
      <rPr>
        <sz val="10"/>
        <color indexed="64"/>
        <rFont val="Tahoma"/>
      </rPr>
      <t>, 60 капсул</t>
    </r>
  </si>
  <si>
    <r>
      <rPr>
        <b/>
        <sz val="10"/>
        <color theme="1"/>
        <rFont val="Tahoma"/>
      </rPr>
      <t xml:space="preserve">БАД к пище "Комплекс OMEGA 3 рыбий жир" ("Concentrate Omega 3 fish oil"), </t>
    </r>
    <r>
      <rPr>
        <sz val="10"/>
        <color theme="1"/>
        <rFont val="Tahoma"/>
      </rPr>
      <t>180 капсул по 300 мг</t>
    </r>
  </si>
  <si>
    <r>
      <rPr>
        <b/>
        <sz val="10"/>
        <color theme="1"/>
        <rFont val="Tahoma"/>
      </rPr>
      <t xml:space="preserve">БАД к пище "Комплекс Пиколинат хрома" ("Chrome Picolinate Complex"), </t>
    </r>
    <r>
      <rPr>
        <sz val="10"/>
        <color theme="1"/>
        <rFont val="Tahoma"/>
      </rPr>
      <t>60 капсул по</t>
    </r>
    <r>
      <rPr>
        <sz val="10"/>
        <color theme="1"/>
        <rFont val="Tahoma"/>
      </rPr>
      <t xml:space="preserve"> 550 мг</t>
    </r>
  </si>
  <si>
    <r>
      <t xml:space="preserve">Комплекс </t>
    </r>
    <r>
      <rPr>
        <b/>
        <sz val="10"/>
        <color indexed="64"/>
        <rFont val="Tahoma"/>
      </rPr>
      <t>MSM</t>
    </r>
    <r>
      <rPr>
        <sz val="10"/>
        <color indexed="64"/>
        <rFont val="Tahoma"/>
      </rPr>
      <t>, 60 капсул</t>
    </r>
  </si>
  <si>
    <r>
      <t xml:space="preserve">Комплекс </t>
    </r>
    <r>
      <rPr>
        <b/>
        <sz val="10"/>
        <color indexed="64"/>
        <rFont val="Tahoma"/>
      </rPr>
      <t>ЦИНК ЦИТРАТ</t>
    </r>
    <r>
      <rPr>
        <sz val="10"/>
        <color indexed="64"/>
        <rFont val="Tahoma"/>
      </rPr>
      <t>, 60 капсул</t>
    </r>
  </si>
  <si>
    <r>
      <t xml:space="preserve">МАСЛО </t>
    </r>
    <r>
      <rPr>
        <b/>
        <sz val="10"/>
        <color theme="1"/>
        <rFont val="Tahoma"/>
      </rPr>
      <t xml:space="preserve">МСТ </t>
    </r>
    <r>
      <rPr>
        <sz val="10"/>
        <color theme="1"/>
        <rFont val="Tahoma"/>
      </rPr>
      <t>180 капсул</t>
    </r>
  </si>
  <si>
    <r>
      <t xml:space="preserve">Комплекс </t>
    </r>
    <r>
      <rPr>
        <b/>
        <sz val="10"/>
        <color theme="1"/>
        <rFont val="Tahoma"/>
      </rPr>
      <t xml:space="preserve">Таурин Глицин Лецитин, </t>
    </r>
    <r>
      <rPr>
        <sz val="10"/>
        <color theme="1"/>
        <rFont val="Tahoma"/>
      </rPr>
      <t>60 капсул</t>
    </r>
  </si>
  <si>
    <r>
      <t xml:space="preserve">Комплекс </t>
    </r>
    <r>
      <rPr>
        <b/>
        <sz val="10"/>
        <color theme="1"/>
        <rFont val="Tahoma"/>
      </rPr>
      <t>Калий Магний Коэнзим Q10</t>
    </r>
    <r>
      <rPr>
        <sz val="10"/>
        <color theme="1"/>
        <rFont val="Tahoma"/>
      </rPr>
      <t>, 60 капсул</t>
    </r>
  </si>
  <si>
    <r>
      <t xml:space="preserve">Комплекс </t>
    </r>
    <r>
      <rPr>
        <b/>
        <sz val="10"/>
        <color theme="1"/>
        <rFont val="Tahoma"/>
      </rPr>
      <t>Хитозан и семя льна</t>
    </r>
    <r>
      <rPr>
        <sz val="10"/>
        <color theme="1"/>
        <rFont val="Tahoma"/>
      </rPr>
      <t>, 60 капсул</t>
    </r>
  </si>
  <si>
    <t>КОНЦЕНТРАТЫ МАСЕЛ В МЯГКИХ ЖЕЛАТИНОВЫХ КАПСУЛАХ, ЛИНЕЙКА "ВЕКТОР ЗДОРОВЬЯ"</t>
  </si>
  <si>
    <r>
      <t>ЖИВИЦА</t>
    </r>
    <r>
      <rPr>
        <b/>
        <sz val="10"/>
        <color indexed="64"/>
        <rFont val="Tahoma"/>
      </rPr>
      <t xml:space="preserve"> КЕДРОВАЯ 12,5 % на кедровом масле</t>
    </r>
    <r>
      <rPr>
        <sz val="10"/>
        <color indexed="64"/>
        <rFont val="Tahoma"/>
      </rPr>
      <t>, 240 капсул</t>
    </r>
    <r>
      <rPr>
        <b/>
        <sz val="11"/>
        <color indexed="64"/>
        <rFont val="Tahoma"/>
      </rPr>
      <t xml:space="preserve"> </t>
    </r>
    <r>
      <rPr>
        <b/>
        <vertAlign val="superscript"/>
        <sz val="11"/>
        <color indexed="2"/>
        <rFont val="Tahoma"/>
      </rPr>
      <t>ЛАУРЕАТ конкурса 100 лучших товаров РОССИИ 2023</t>
    </r>
  </si>
  <si>
    <r>
      <t xml:space="preserve">ЖИВИЦА </t>
    </r>
    <r>
      <rPr>
        <b/>
        <sz val="10"/>
        <color indexed="64"/>
        <rFont val="Tahoma"/>
      </rPr>
      <t>КЕДРОВАЯ 12,5 % на кедровом масле</t>
    </r>
    <r>
      <rPr>
        <sz val="10"/>
        <color indexed="64"/>
        <rFont val="Tahoma"/>
      </rPr>
      <t>, 150 капсул</t>
    </r>
  </si>
  <si>
    <t>30/60</t>
  </si>
  <si>
    <r>
      <t>ЖИВИЦА</t>
    </r>
    <r>
      <rPr>
        <b/>
        <sz val="10"/>
        <color indexed="64"/>
        <rFont val="Tahoma"/>
      </rPr>
      <t xml:space="preserve"> КЕДРОВАЯ 12,5 % на льняном масле</t>
    </r>
    <r>
      <rPr>
        <sz val="10"/>
        <color indexed="64"/>
        <rFont val="Tahoma"/>
      </rPr>
      <t>, 240 капсул</t>
    </r>
  </si>
  <si>
    <r>
      <t xml:space="preserve">ЖИВИЦА </t>
    </r>
    <r>
      <rPr>
        <b/>
        <sz val="10"/>
        <color indexed="64"/>
        <rFont val="Tahoma"/>
      </rPr>
      <t>КЕДРОВАЯ 12,5 % на льняном масле</t>
    </r>
    <r>
      <rPr>
        <sz val="10"/>
        <color indexed="64"/>
        <rFont val="Tahoma"/>
      </rPr>
      <t>, 150 капсул</t>
    </r>
  </si>
  <si>
    <r>
      <t xml:space="preserve">ЖИВИЦА </t>
    </r>
    <r>
      <rPr>
        <b/>
        <sz val="10"/>
        <color indexed="64"/>
        <rFont val="Tahoma"/>
      </rPr>
      <t>КЕДРОВАЯ 12,5 % на облепиховом масле</t>
    </r>
    <r>
      <rPr>
        <sz val="10"/>
        <color indexed="64"/>
        <rFont val="Tahoma"/>
      </rPr>
      <t>, 240 капсул</t>
    </r>
  </si>
  <si>
    <r>
      <t xml:space="preserve">ЖИВИЦА </t>
    </r>
    <r>
      <rPr>
        <b/>
        <sz val="10"/>
        <color indexed="64"/>
        <rFont val="Tahoma"/>
      </rPr>
      <t>КЕДРОВАЯ 12,5 % на облепиховом масле</t>
    </r>
    <r>
      <rPr>
        <sz val="10"/>
        <color indexed="64"/>
        <rFont val="Tahoma"/>
      </rPr>
      <t>, 150 капсул</t>
    </r>
  </si>
  <si>
    <r>
      <t xml:space="preserve">МАСЛО </t>
    </r>
    <r>
      <rPr>
        <b/>
        <sz val="10"/>
        <color indexed="64"/>
        <rFont val="Tahoma"/>
      </rPr>
      <t>ЛЬНЯНОЕ</t>
    </r>
    <r>
      <rPr>
        <sz val="10"/>
        <color indexed="64"/>
        <rFont val="Tahoma"/>
      </rPr>
      <t>, 360 капсул</t>
    </r>
  </si>
  <si>
    <r>
      <t xml:space="preserve">МАСЛО </t>
    </r>
    <r>
      <rPr>
        <b/>
        <sz val="10"/>
        <color indexed="64"/>
        <rFont val="Tahoma"/>
      </rPr>
      <t>ЛЬНЯНОЕ</t>
    </r>
    <r>
      <rPr>
        <sz val="10"/>
        <color indexed="64"/>
        <rFont val="Tahoma"/>
      </rPr>
      <t>, 240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</si>
  <si>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КЕДРОВОЕ, </t>
    </r>
    <r>
      <rPr>
        <sz val="10"/>
        <color indexed="64"/>
        <rFont val="Tahoma"/>
      </rPr>
      <t>360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</si>
  <si>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КЕДРОВОЕ, </t>
    </r>
    <r>
      <rPr>
        <sz val="10"/>
        <color indexed="64"/>
        <rFont val="Tahoma"/>
      </rPr>
      <t>240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</si>
  <si>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РОМАШКИ, </t>
    </r>
    <r>
      <rPr>
        <sz val="10"/>
        <color indexed="64"/>
        <rFont val="Tahoma"/>
      </rPr>
      <t>360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</si>
  <si>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>РОМАШКИ,</t>
    </r>
    <r>
      <rPr>
        <sz val="10"/>
        <color indexed="64"/>
        <rFont val="Tahoma"/>
      </rPr>
      <t xml:space="preserve"> 240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</si>
  <si>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ЗАРОДЫШЕЙ ПШЕНИЦЫ, </t>
    </r>
    <r>
      <rPr>
        <sz val="10"/>
        <color indexed="64"/>
        <rFont val="Tahoma"/>
      </rPr>
      <t>360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</si>
  <si>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ЗАРОДЫШЕЙ ПШЕНИЦЫ, </t>
    </r>
    <r>
      <rPr>
        <sz val="10"/>
        <color indexed="64"/>
        <rFont val="Tahoma"/>
      </rPr>
      <t>240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</si>
  <si>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РАСТОРОПШИ, </t>
    </r>
    <r>
      <rPr>
        <sz val="10"/>
        <color indexed="64"/>
        <rFont val="Tahoma"/>
      </rPr>
      <t>360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</si>
  <si>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РАСТОРОПШИ, </t>
    </r>
    <r>
      <rPr>
        <sz val="10"/>
        <color indexed="64"/>
        <rFont val="Tahoma"/>
      </rPr>
      <t>240 капсул</t>
    </r>
  </si>
  <si>
    <r>
      <t>МАСЛО</t>
    </r>
    <r>
      <rPr>
        <b/>
        <sz val="10"/>
        <color indexed="64"/>
        <rFont val="Tahoma"/>
      </rPr>
      <t xml:space="preserve"> ОБЛЕПИХОВОЕ, </t>
    </r>
    <r>
      <rPr>
        <sz val="10"/>
        <color indexed="64"/>
        <rFont val="Tahoma"/>
      </rPr>
      <t xml:space="preserve">360 капсул  </t>
    </r>
    <r>
      <rPr>
        <b/>
        <vertAlign val="superscript"/>
        <sz val="11"/>
        <color indexed="2"/>
        <rFont val="Tahoma"/>
      </rPr>
      <t>ДИПЛОМАНТ конкурса 100 лучших товаров РОССИИ 2023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</si>
  <si>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ОБЛЕПИХОВОЕ, </t>
    </r>
    <r>
      <rPr>
        <sz val="10"/>
        <color indexed="64"/>
        <rFont val="Tahoma"/>
      </rPr>
      <t>240 капсул</t>
    </r>
  </si>
  <si>
    <r>
      <rPr>
        <sz val="10"/>
        <color indexed="64"/>
        <rFont val="Tahoma"/>
      </rPr>
      <t>МАСЛО</t>
    </r>
    <r>
      <rPr>
        <b/>
        <sz val="10"/>
        <color indexed="64"/>
        <rFont val="Tahoma"/>
      </rPr>
      <t xml:space="preserve"> ТЫКВЕННОЕ, </t>
    </r>
    <r>
      <rPr>
        <sz val="10"/>
        <color indexed="64"/>
        <rFont val="Tahoma"/>
      </rPr>
      <t>360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</si>
  <si>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ТЫКВЕННОЕ, </t>
    </r>
    <r>
      <rPr>
        <sz val="10"/>
        <color indexed="64"/>
        <rFont val="Tahoma"/>
      </rPr>
      <t>240 капсул</t>
    </r>
  </si>
  <si>
    <r>
      <rPr>
        <b/>
        <sz val="10"/>
        <color theme="1"/>
        <rFont val="Tahoma"/>
      </rPr>
      <t>БАД к пище "Масло ЧЕРНОГО ТМИНА (Black seed oil)</t>
    </r>
    <r>
      <rPr>
        <sz val="10"/>
        <color theme="1"/>
        <rFont val="Tahoma"/>
      </rPr>
      <t xml:space="preserve"> ", 360 капсул по 230 мг</t>
    </r>
    <r>
      <rPr>
        <vertAlign val="superscript"/>
        <sz val="10"/>
        <color indexed="2"/>
        <rFont val="Tahoma"/>
      </rPr>
      <t xml:space="preserve"> </t>
    </r>
    <r>
      <rPr>
        <b/>
        <vertAlign val="superscript"/>
        <sz val="11"/>
        <color indexed="2"/>
        <rFont val="Tahoma"/>
      </rPr>
      <t>ДИПЛОМАНТ конкурса 100 лучших товаров РОССИИ 2023</t>
    </r>
  </si>
  <si>
    <r>
      <rPr>
        <b/>
        <sz val="10"/>
        <color theme="1"/>
        <rFont val="Tahoma"/>
      </rPr>
      <t>БАД к пище "Масло ЧЕРНОГО ТМИНА (Black seed oil)</t>
    </r>
    <r>
      <rPr>
        <sz val="10"/>
        <color theme="1"/>
        <rFont val="Tahoma"/>
      </rPr>
      <t xml:space="preserve"> ", 240 капсул по 230 мг</t>
    </r>
  </si>
  <si>
    <r>
      <t>МАСЛО</t>
    </r>
    <r>
      <rPr>
        <b/>
        <sz val="10"/>
        <color theme="1"/>
        <rFont val="Tahoma"/>
      </rPr>
      <t xml:space="preserve"> ЧЕРНОГО ТМИНА с кедровым лецитином и витамином Е</t>
    </r>
    <r>
      <rPr>
        <sz val="10"/>
        <color theme="1"/>
        <rFont val="Tahoma"/>
      </rPr>
      <t>, 240 капсул</t>
    </r>
  </si>
  <si>
    <r>
      <t xml:space="preserve">МАСЛО </t>
    </r>
    <r>
      <rPr>
        <b/>
        <sz val="10"/>
        <color indexed="64"/>
        <rFont val="Tahoma"/>
      </rPr>
      <t xml:space="preserve">АМАРАНТА, </t>
    </r>
    <r>
      <rPr>
        <sz val="10"/>
        <color indexed="64"/>
        <rFont val="Tahoma"/>
      </rPr>
      <t xml:space="preserve">240 капсул </t>
    </r>
    <r>
      <rPr>
        <b/>
        <vertAlign val="superscript"/>
        <sz val="11"/>
        <color indexed="2"/>
        <rFont val="Tahoma"/>
      </rPr>
      <t>ДИПЛОМАНТ конкурса 100 лучших товаров РОССИИ 2023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</si>
  <si>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АМАРАНТА, </t>
    </r>
    <r>
      <rPr>
        <sz val="10"/>
        <color indexed="64"/>
        <rFont val="Tahoma"/>
      </rPr>
      <t>100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</si>
  <si>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>ЧЕСНОЧНОЕ,</t>
    </r>
    <r>
      <rPr>
        <sz val="10"/>
        <color indexed="64"/>
        <rFont val="Tahoma"/>
      </rPr>
      <t xml:space="preserve"> 360 капсул</t>
    </r>
  </si>
  <si>
    <r>
      <rPr>
        <sz val="10"/>
        <color indexed="64"/>
        <rFont val="Tahoma"/>
      </rPr>
      <t xml:space="preserve">МАСЛО </t>
    </r>
    <r>
      <rPr>
        <b/>
        <sz val="10"/>
        <color indexed="64"/>
        <rFont val="Tahoma"/>
      </rPr>
      <t xml:space="preserve">ЧЕСНОЧНОЕ, </t>
    </r>
    <r>
      <rPr>
        <sz val="10"/>
        <color indexed="64"/>
        <rFont val="Tahoma"/>
      </rPr>
      <t>240 капсул</t>
    </r>
  </si>
  <si>
    <r>
      <t xml:space="preserve">Концентрат 5 масел - </t>
    </r>
    <r>
      <rPr>
        <b/>
        <sz val="10"/>
        <color indexed="64"/>
        <rFont val="Tahoma"/>
      </rPr>
      <t>СТОЙКИЙ ИММУНИТЕТ</t>
    </r>
    <r>
      <rPr>
        <sz val="10"/>
        <color indexed="64"/>
        <rFont val="Tahoma"/>
      </rPr>
      <t>, 360 капсул</t>
    </r>
  </si>
  <si>
    <r>
      <t xml:space="preserve">Концентрат масел - </t>
    </r>
    <r>
      <rPr>
        <b/>
        <sz val="10"/>
        <color indexed="64"/>
        <rFont val="Tahoma"/>
      </rPr>
      <t>ЛЬНЯНОЕ СО ЗВЕРОБОЕМ</t>
    </r>
    <r>
      <rPr>
        <sz val="10"/>
        <color indexed="64"/>
        <rFont val="Tahoma"/>
      </rPr>
      <t>, 360 капсул</t>
    </r>
  </si>
  <si>
    <r>
      <t xml:space="preserve">Концентрат масел - </t>
    </r>
    <r>
      <rPr>
        <b/>
        <sz val="10"/>
        <color indexed="64"/>
        <rFont val="Tahoma"/>
      </rPr>
      <t>ТЫКВЕННО-ЛЬНЯНОЕ</t>
    </r>
    <r>
      <rPr>
        <sz val="10"/>
        <color indexed="64"/>
        <rFont val="Tahoma"/>
      </rPr>
      <t>, 360 капсул</t>
    </r>
  </si>
  <si>
    <r>
      <t xml:space="preserve">Концентрат 5 масел - </t>
    </r>
    <r>
      <rPr>
        <b/>
        <sz val="10"/>
        <color indexed="64"/>
        <rFont val="Tahoma"/>
      </rPr>
      <t>ЗДОРОВЫЙ ОРГАНИЗМ</t>
    </r>
    <r>
      <rPr>
        <sz val="10"/>
        <color indexed="64"/>
        <rFont val="Tahoma"/>
      </rPr>
      <t>, 360 капсул</t>
    </r>
  </si>
  <si>
    <r>
      <t xml:space="preserve">Концентрат 5 масел - </t>
    </r>
    <r>
      <rPr>
        <b/>
        <sz val="10"/>
        <color indexed="64"/>
        <rFont val="Tahoma"/>
      </rPr>
      <t>ЗДОРОВЫЕ СУСТАВЫ</t>
    </r>
    <r>
      <rPr>
        <sz val="10"/>
        <color indexed="64"/>
        <rFont val="Tahoma"/>
      </rPr>
      <t>, 360 капсул</t>
    </r>
  </si>
  <si>
    <t>Барсучий жир, 100 капсул</t>
  </si>
  <si>
    <t>Барсучий жир, 240 капсул</t>
  </si>
  <si>
    <t xml:space="preserve">Медвежий жир в капсулах 100 капсул </t>
  </si>
  <si>
    <t>Медвежий жир в капсулах 240 капсул</t>
  </si>
  <si>
    <r>
      <t xml:space="preserve">ЖИВИЦА </t>
    </r>
    <r>
      <rPr>
        <b/>
        <sz val="10"/>
        <color theme="1"/>
        <rFont val="Tahoma"/>
      </rPr>
      <t>КЕДРОВАЯ  С БАРСУЧЬЕЙ СТРУЕЙ</t>
    </r>
    <r>
      <rPr>
        <sz val="10"/>
        <color theme="1"/>
        <rFont val="Tahoma"/>
      </rPr>
      <t xml:space="preserve"> 240 капсул</t>
    </r>
  </si>
  <si>
    <r>
      <t xml:space="preserve">ЖИВИЦА </t>
    </r>
    <r>
      <rPr>
        <b/>
        <sz val="10"/>
        <color theme="1"/>
        <rFont val="Tahoma"/>
      </rPr>
      <t>КЕДРОВАЯ С ПРОПОЛИСОМ</t>
    </r>
    <r>
      <rPr>
        <sz val="10"/>
        <color theme="1"/>
        <rFont val="Tahoma"/>
      </rPr>
      <t xml:space="preserve"> 240 капсул</t>
    </r>
  </si>
  <si>
    <r>
      <t xml:space="preserve">Масло </t>
    </r>
    <r>
      <rPr>
        <b/>
        <sz val="10"/>
        <color theme="1"/>
        <rFont val="Tahoma"/>
      </rPr>
      <t>ЛОПУХА</t>
    </r>
    <r>
      <rPr>
        <sz val="10"/>
        <color theme="1"/>
        <rFont val="Tahoma"/>
      </rPr>
      <t>, 150 капсул</t>
    </r>
  </si>
  <si>
    <r>
      <t xml:space="preserve">Масло </t>
    </r>
    <r>
      <rPr>
        <b/>
        <sz val="10"/>
        <color theme="1"/>
        <rFont val="Tahoma"/>
      </rPr>
      <t>ЛОПУХА</t>
    </r>
    <r>
      <rPr>
        <sz val="10"/>
        <color theme="1"/>
        <rFont val="Tahoma"/>
      </rPr>
      <t>, 240 капсул</t>
    </r>
  </si>
  <si>
    <r>
      <t xml:space="preserve">ООО "Простые решения", 659333, Россия, Алтайский край, </t>
    </r>
    <r>
      <rPr>
        <sz val="12"/>
        <color theme="1"/>
        <rFont val="Tahoma"/>
      </rPr>
      <t>ул. Петра Мерлина 52 офис 11
ИНН/КПП 2204078457/220401001, info@555006.ru +7(3854) 555-006
Прайс-лист - бланк заказа, действителен с 11.03.2024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</si>
</sst>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8" x14ac:knownFonts="1">
    <font>
      <sz val="11"/>
      <color theme="1"/>
      <name val="Calibri"/>
      <scheme val="minor"/>
    </font>
    <font>
      <sz val="10"/>
      <color theme="1"/>
      <name val="Tahoma"/>
    </font>
    <font>
      <sz val="12"/>
      <color indexed="64"/>
      <name val="Tahoma"/>
    </font>
    <font>
      <sz val="10"/>
      <color rgb="FF00B0F0"/>
      <name val="Tahoma"/>
    </font>
    <font>
      <sz val="10"/>
      <color indexed="4"/>
      <name val="Tahoma"/>
    </font>
    <font>
      <sz val="10"/>
      <color rgb="FF002060"/>
      <name val="Tahoma"/>
    </font>
    <font>
      <sz val="10"/>
      <color rgb="FF0070C0"/>
      <name val="Tahoma"/>
    </font>
    <font>
      <sz val="10"/>
      <name val="Tahoma"/>
    </font>
    <font>
      <b/>
      <sz val="16"/>
      <name val="Tahoma"/>
    </font>
    <font>
      <b/>
      <sz val="10"/>
      <name val="Tahoma"/>
    </font>
    <font>
      <b/>
      <sz val="10"/>
      <color theme="1"/>
      <name val="Tahoma"/>
    </font>
    <font>
      <sz val="10"/>
      <color indexed="64"/>
      <name val="Tahoma"/>
    </font>
    <font>
      <b/>
      <sz val="10"/>
      <color indexed="64"/>
      <name val="Tahoma"/>
    </font>
    <font>
      <sz val="11"/>
      <color theme="1"/>
      <name val="Calibri"/>
      <scheme val="minor"/>
    </font>
    <font>
      <sz val="12"/>
      <color theme="1"/>
      <name val="Tahoma"/>
    </font>
    <font>
      <b/>
      <sz val="11"/>
      <color indexed="64"/>
      <name val="Tahoma"/>
    </font>
    <font>
      <b/>
      <vertAlign val="superscript"/>
      <sz val="11"/>
      <color indexed="2"/>
      <name val="Tahoma"/>
    </font>
    <font>
      <vertAlign val="superscript"/>
      <sz val="10"/>
      <color indexed="2"/>
      <name val="Tahoma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43" fontId="13" fillId="0" borderId="0" applyFont="0" applyFill="0" applyBorder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2" applyNumberFormat="1" applyFont="1"/>
    <xf numFmtId="14" fontId="4" fillId="3" borderId="2" xfId="0" applyNumberFormat="1" applyFont="1" applyFill="1" applyBorder="1" applyAlignment="1">
      <alignment vertical="center"/>
    </xf>
    <xf numFmtId="14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164" fontId="6" fillId="3" borderId="2" xfId="2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164" fontId="7" fillId="5" borderId="2" xfId="2" applyNumberFormat="1" applyFont="1" applyFill="1" applyBorder="1" applyAlignment="1" applyProtection="1">
      <alignment horizontal="center" vertical="center" wrapText="1"/>
    </xf>
    <xf numFmtId="164" fontId="1" fillId="5" borderId="2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" xfId="2" applyNumberFormat="1" applyFont="1" applyFill="1" applyBorder="1" applyAlignment="1" applyProtection="1">
      <alignment horizontal="center" vertical="center" wrapText="1"/>
    </xf>
    <xf numFmtId="3" fontId="1" fillId="5" borderId="2" xfId="2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wrapText="1"/>
    </xf>
    <xf numFmtId="0" fontId="1" fillId="6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6" borderId="2" xfId="0" applyFont="1" applyFill="1" applyBorder="1"/>
    <xf numFmtId="0" fontId="1" fillId="0" borderId="2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49" fontId="7" fillId="0" borderId="2" xfId="0" applyNumberFormat="1" applyFont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1" fillId="2" borderId="2" xfId="0" applyFont="1" applyFill="1" applyBorder="1"/>
    <xf numFmtId="0" fontId="1" fillId="0" borderId="2" xfId="2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164" fontId="9" fillId="5" borderId="2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3" fontId="10" fillId="8" borderId="2" xfId="0" applyNumberFormat="1" applyFont="1" applyFill="1" applyBorder="1" applyAlignment="1">
      <alignment horizontal="center" vertical="center"/>
    </xf>
    <xf numFmtId="3" fontId="1" fillId="8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115"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ont>
        <color rgb="FFFFC000"/>
      </font>
    </dxf>
    <dxf>
      <font>
        <color rgb="FFFFC000"/>
      </font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  <dxf>
      <fill>
        <gradientFill type="path">
          <stop position="0">
            <color theme="0"/>
          </stop>
          <stop position="1">
            <color rgb="FF92D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6"/>
  <sheetViews>
    <sheetView tabSelected="1" zoomScale="85" workbookViewId="0">
      <pane ySplit="8" topLeftCell="A15" activePane="bottomLeft" state="frozen"/>
      <selection activeCell="H24" sqref="H24"/>
      <selection pane="bottomLeft" activeCell="A29" sqref="A29:H29"/>
    </sheetView>
  </sheetViews>
  <sheetFormatPr defaultColWidth="9.140625" defaultRowHeight="12.75" x14ac:dyDescent="0.2"/>
  <cols>
    <col min="1" max="1" width="4.7109375" style="1" customWidth="1"/>
    <col min="2" max="2" width="9.140625" style="1" customWidth="1"/>
    <col min="3" max="3" width="111.7109375" style="1" customWidth="1"/>
    <col min="4" max="4" width="7.140625" style="2" customWidth="1"/>
    <col min="5" max="5" width="9.140625" style="2"/>
    <col min="6" max="9" width="9.5703125" style="1" customWidth="1"/>
    <col min="10" max="11" width="12.42578125" style="3" customWidth="1"/>
    <col min="12" max="12" width="16.42578125" style="1" bestFit="1" customWidth="1"/>
    <col min="13" max="13" width="9.140625" style="1"/>
    <col min="14" max="14" width="10.5703125" style="1" bestFit="1" customWidth="1"/>
    <col min="15" max="16384" width="9.140625" style="1"/>
  </cols>
  <sheetData>
    <row r="1" spans="1:16" ht="12.75" customHeight="1" x14ac:dyDescent="0.2">
      <c r="A1" s="51" t="s">
        <v>133</v>
      </c>
      <c r="B1" s="51"/>
      <c r="C1" s="51"/>
      <c r="D1" s="51"/>
      <c r="E1" s="51"/>
      <c r="F1" s="51"/>
      <c r="G1" s="51"/>
      <c r="H1" s="51"/>
      <c r="I1" s="53" t="s">
        <v>0</v>
      </c>
      <c r="J1" s="1"/>
      <c r="K1" s="1"/>
    </row>
    <row r="2" spans="1:16" ht="15" customHeight="1" x14ac:dyDescent="0.2">
      <c r="A2" s="51"/>
      <c r="B2" s="51"/>
      <c r="C2" s="51"/>
      <c r="D2" s="51"/>
      <c r="E2" s="51"/>
      <c r="F2" s="51"/>
      <c r="G2" s="51"/>
      <c r="H2" s="51"/>
      <c r="I2" s="53"/>
      <c r="J2" s="1"/>
      <c r="K2" s="1"/>
    </row>
    <row r="3" spans="1:16" ht="15" customHeight="1" x14ac:dyDescent="0.2">
      <c r="A3" s="51"/>
      <c r="B3" s="51"/>
      <c r="C3" s="51"/>
      <c r="D3" s="51"/>
      <c r="E3" s="51"/>
      <c r="F3" s="51"/>
      <c r="G3" s="51"/>
      <c r="H3" s="51"/>
      <c r="I3" s="53"/>
      <c r="J3" s="1"/>
      <c r="K3" s="1"/>
    </row>
    <row r="4" spans="1:16" ht="15.75" customHeight="1" x14ac:dyDescent="0.2">
      <c r="A4" s="52"/>
      <c r="B4" s="52"/>
      <c r="C4" s="52"/>
      <c r="D4" s="52"/>
      <c r="E4" s="52"/>
      <c r="F4" s="52"/>
      <c r="G4" s="52"/>
      <c r="H4" s="52"/>
      <c r="I4" s="53"/>
      <c r="J4" s="1"/>
      <c r="K4" s="1"/>
    </row>
    <row r="5" spans="1:16" x14ac:dyDescent="0.2">
      <c r="A5" s="4"/>
      <c r="B5" s="4"/>
      <c r="C5" s="4"/>
      <c r="D5" s="5"/>
      <c r="E5" s="5"/>
      <c r="F5" s="4"/>
      <c r="G5" s="6" t="s">
        <v>1</v>
      </c>
      <c r="H5" s="6" t="s">
        <v>2</v>
      </c>
      <c r="I5" s="7">
        <f>COUNTIFS(I10:I278,"&gt;0")</f>
        <v>0</v>
      </c>
      <c r="J5" s="8" t="s">
        <v>1</v>
      </c>
      <c r="K5" s="8" t="s">
        <v>2</v>
      </c>
    </row>
    <row r="6" spans="1:16" ht="25.5" customHeight="1" x14ac:dyDescent="0.2">
      <c r="A6" s="54" t="s">
        <v>3</v>
      </c>
      <c r="B6" s="54" t="s">
        <v>4</v>
      </c>
      <c r="C6" s="55" t="s">
        <v>5</v>
      </c>
      <c r="D6" s="54" t="s">
        <v>6</v>
      </c>
      <c r="E6" s="54" t="s">
        <v>7</v>
      </c>
      <c r="F6" s="54" t="s">
        <v>8</v>
      </c>
      <c r="G6" s="56"/>
      <c r="H6" s="57"/>
      <c r="I6" s="60" t="s">
        <v>9</v>
      </c>
      <c r="J6" s="50">
        <f>SUM(J10:J277)</f>
        <v>0</v>
      </c>
      <c r="K6" s="50">
        <f>SUM(K10:K277)</f>
        <v>0</v>
      </c>
    </row>
    <row r="7" spans="1:16" ht="15.75" customHeight="1" x14ac:dyDescent="0.2">
      <c r="A7" s="54"/>
      <c r="B7" s="54"/>
      <c r="C7" s="55"/>
      <c r="D7" s="54"/>
      <c r="E7" s="54"/>
      <c r="F7" s="54"/>
      <c r="G7" s="58"/>
      <c r="H7" s="59"/>
      <c r="I7" s="60"/>
      <c r="J7" s="50"/>
      <c r="K7" s="50"/>
    </row>
    <row r="8" spans="1:16" ht="76.5" x14ac:dyDescent="0.2">
      <c r="A8" s="54"/>
      <c r="B8" s="54"/>
      <c r="C8" s="55"/>
      <c r="D8" s="54"/>
      <c r="E8" s="54"/>
      <c r="F8" s="54"/>
      <c r="G8" s="9" t="s">
        <v>10</v>
      </c>
      <c r="H8" s="9" t="s">
        <v>11</v>
      </c>
      <c r="I8" s="9" t="s">
        <v>12</v>
      </c>
      <c r="J8" s="10" t="str">
        <f>IF(AND(J6&gt;40000,J6&lt;200000),"Это ваша колонка с ценами для заказов более 40 т.руб","Сумма заказа более 40 тыс")</f>
        <v>Сумма заказа более 40 тыс</v>
      </c>
      <c r="K8" s="11" t="str">
        <f>IF(J6&lt;40000,"Это ваша колонка с ценами для заказов менее 40 т.руб ","Сумма заказа менее 40 тыс")</f>
        <v xml:space="preserve">Это ваша колонка с ценами для заказов менее 40 т.руб </v>
      </c>
      <c r="L8" s="12"/>
      <c r="M8" s="12"/>
      <c r="N8" s="12"/>
      <c r="O8" s="12"/>
      <c r="P8" s="12"/>
    </row>
    <row r="9" spans="1:16" ht="21" customHeight="1" x14ac:dyDescent="0.2">
      <c r="A9" s="13" t="str">
        <f>IF(ISBLANK(B9:B9),"",(COUNT($B9:B$11)))</f>
        <v/>
      </c>
      <c r="B9" s="14"/>
      <c r="C9" s="15" t="s">
        <v>13</v>
      </c>
      <c r="D9" s="15"/>
      <c r="E9" s="15"/>
      <c r="F9" s="14"/>
      <c r="G9" s="16"/>
      <c r="H9" s="16"/>
      <c r="I9" s="17"/>
      <c r="J9" s="10"/>
      <c r="K9" s="11"/>
    </row>
    <row r="10" spans="1:16" s="18" customFormat="1" ht="15.75" customHeight="1" x14ac:dyDescent="0.2">
      <c r="A10" s="19">
        <f t="shared" ref="A10:A67" si="0">IF(ISBLANK(B10:B10),"",(COUNT($B$9:$B10)))</f>
        <v>1</v>
      </c>
      <c r="B10" s="20">
        <v>2677</v>
      </c>
      <c r="C10" s="21" t="s">
        <v>14</v>
      </c>
      <c r="D10" s="22">
        <v>24</v>
      </c>
      <c r="E10" s="22" t="s">
        <v>15</v>
      </c>
      <c r="F10" s="23">
        <v>1495</v>
      </c>
      <c r="G10" s="24">
        <v>949</v>
      </c>
      <c r="H10" s="24">
        <v>1044</v>
      </c>
      <c r="I10" s="25"/>
      <c r="J10" s="26">
        <f t="shared" ref="J10:J24" si="1">$I10*G10</f>
        <v>0</v>
      </c>
      <c r="K10" s="27">
        <f t="shared" ref="K10:K24" si="2">$I10*H10</f>
        <v>0</v>
      </c>
      <c r="L10" s="28">
        <v>4630198561036</v>
      </c>
      <c r="M10" s="28"/>
      <c r="N10" s="28"/>
      <c r="O10" s="28"/>
      <c r="P10" s="28"/>
    </row>
    <row r="11" spans="1:16" s="18" customFormat="1" ht="15.75" customHeight="1" x14ac:dyDescent="0.25">
      <c r="A11" s="19">
        <f t="shared" si="0"/>
        <v>2</v>
      </c>
      <c r="B11" s="20">
        <v>2678</v>
      </c>
      <c r="C11" s="29" t="s">
        <v>16</v>
      </c>
      <c r="D11" s="22">
        <v>24</v>
      </c>
      <c r="E11" s="22" t="s">
        <v>15</v>
      </c>
      <c r="F11" s="23">
        <v>1271</v>
      </c>
      <c r="G11" s="24">
        <v>807</v>
      </c>
      <c r="H11" s="24">
        <v>888</v>
      </c>
      <c r="I11" s="25"/>
      <c r="J11" s="26">
        <f t="shared" si="1"/>
        <v>0</v>
      </c>
      <c r="K11" s="27">
        <f t="shared" si="2"/>
        <v>0</v>
      </c>
      <c r="L11" s="28">
        <v>4630198561012</v>
      </c>
      <c r="M11" s="28"/>
      <c r="N11" s="28"/>
      <c r="O11" s="28"/>
    </row>
    <row r="12" spans="1:16" s="18" customFormat="1" ht="15.75" customHeight="1" x14ac:dyDescent="0.25">
      <c r="A12" s="19">
        <f t="shared" si="0"/>
        <v>3</v>
      </c>
      <c r="B12" s="20">
        <v>2679</v>
      </c>
      <c r="C12" s="29" t="s">
        <v>17</v>
      </c>
      <c r="D12" s="22">
        <v>24</v>
      </c>
      <c r="E12" s="22" t="s">
        <v>15</v>
      </c>
      <c r="F12" s="23">
        <v>1369</v>
      </c>
      <c r="G12" s="24">
        <v>868</v>
      </c>
      <c r="H12" s="24">
        <v>954</v>
      </c>
      <c r="I12" s="25"/>
      <c r="J12" s="26">
        <f t="shared" si="1"/>
        <v>0</v>
      </c>
      <c r="K12" s="27">
        <f t="shared" si="2"/>
        <v>0</v>
      </c>
      <c r="L12" s="28">
        <v>4627184344506</v>
      </c>
      <c r="M12" s="28"/>
      <c r="N12" s="28"/>
      <c r="O12" s="28"/>
    </row>
    <row r="13" spans="1:16" s="18" customFormat="1" ht="27.75" customHeight="1" x14ac:dyDescent="0.2">
      <c r="A13" s="19">
        <f t="shared" si="0"/>
        <v>4</v>
      </c>
      <c r="B13" s="20">
        <v>2680</v>
      </c>
      <c r="C13" s="21" t="s">
        <v>18</v>
      </c>
      <c r="D13" s="22">
        <v>24</v>
      </c>
      <c r="E13" s="22" t="s">
        <v>15</v>
      </c>
      <c r="F13" s="23">
        <v>1333</v>
      </c>
      <c r="G13" s="24">
        <v>846</v>
      </c>
      <c r="H13" s="24">
        <v>930</v>
      </c>
      <c r="I13" s="25"/>
      <c r="J13" s="26">
        <f t="shared" si="1"/>
        <v>0</v>
      </c>
      <c r="K13" s="27">
        <f t="shared" si="2"/>
        <v>0</v>
      </c>
      <c r="L13" s="28">
        <v>4630198561241</v>
      </c>
      <c r="M13" s="28"/>
      <c r="N13" s="28"/>
      <c r="O13" s="28"/>
    </row>
    <row r="14" spans="1:16" s="18" customFormat="1" ht="15.75" customHeight="1" x14ac:dyDescent="0.25">
      <c r="A14" s="19">
        <f t="shared" si="0"/>
        <v>5</v>
      </c>
      <c r="B14" s="20">
        <v>5370</v>
      </c>
      <c r="C14" s="29" t="s">
        <v>19</v>
      </c>
      <c r="D14" s="22">
        <v>24</v>
      </c>
      <c r="E14" s="22" t="s">
        <v>15</v>
      </c>
      <c r="F14" s="23">
        <v>1321</v>
      </c>
      <c r="G14" s="24">
        <v>838</v>
      </c>
      <c r="H14" s="24">
        <v>922</v>
      </c>
      <c r="I14" s="25"/>
      <c r="J14" s="26">
        <f t="shared" si="1"/>
        <v>0</v>
      </c>
      <c r="K14" s="27">
        <f t="shared" si="2"/>
        <v>0</v>
      </c>
      <c r="L14" s="28">
        <v>4630198561173</v>
      </c>
      <c r="M14" s="28"/>
      <c r="N14" s="28"/>
      <c r="O14" s="28"/>
    </row>
    <row r="15" spans="1:16" s="18" customFormat="1" ht="15.75" customHeight="1" x14ac:dyDescent="0.25">
      <c r="A15" s="19">
        <f t="shared" si="0"/>
        <v>6</v>
      </c>
      <c r="B15" s="20">
        <v>2682</v>
      </c>
      <c r="C15" s="29" t="s">
        <v>20</v>
      </c>
      <c r="D15" s="22">
        <v>24</v>
      </c>
      <c r="E15" s="22" t="s">
        <v>15</v>
      </c>
      <c r="F15" s="23">
        <v>1153</v>
      </c>
      <c r="G15" s="24">
        <v>732</v>
      </c>
      <c r="H15" s="24">
        <v>806</v>
      </c>
      <c r="I15" s="25"/>
      <c r="J15" s="26">
        <f t="shared" si="1"/>
        <v>0</v>
      </c>
      <c r="K15" s="27">
        <f t="shared" si="2"/>
        <v>0</v>
      </c>
      <c r="L15" s="28">
        <v>4627184344537</v>
      </c>
      <c r="M15" s="28"/>
      <c r="N15" s="28"/>
      <c r="O15" s="28"/>
    </row>
    <row r="16" spans="1:16" s="18" customFormat="1" ht="15.75" customHeight="1" x14ac:dyDescent="0.2">
      <c r="A16" s="19">
        <f t="shared" si="0"/>
        <v>7</v>
      </c>
      <c r="B16" s="20">
        <v>2683</v>
      </c>
      <c r="C16" s="21" t="s">
        <v>21</v>
      </c>
      <c r="D16" s="22">
        <v>24</v>
      </c>
      <c r="E16" s="22" t="s">
        <v>15</v>
      </c>
      <c r="F16" s="23">
        <v>1382</v>
      </c>
      <c r="G16" s="24">
        <v>877</v>
      </c>
      <c r="H16" s="24">
        <v>965</v>
      </c>
      <c r="I16" s="25"/>
      <c r="J16" s="26">
        <f t="shared" si="1"/>
        <v>0</v>
      </c>
      <c r="K16" s="27">
        <f t="shared" si="2"/>
        <v>0</v>
      </c>
      <c r="L16" s="28">
        <v>4630198561005</v>
      </c>
      <c r="M16" s="28"/>
      <c r="N16" s="28"/>
      <c r="O16" s="28"/>
    </row>
    <row r="17" spans="1:15" s="18" customFormat="1" ht="15.75" customHeight="1" x14ac:dyDescent="0.25">
      <c r="A17" s="19">
        <f t="shared" si="0"/>
        <v>8</v>
      </c>
      <c r="B17" s="20">
        <v>5369</v>
      </c>
      <c r="C17" s="30" t="s">
        <v>22</v>
      </c>
      <c r="D17" s="22">
        <v>24</v>
      </c>
      <c r="E17" s="22" t="s">
        <v>15</v>
      </c>
      <c r="F17" s="23">
        <v>997</v>
      </c>
      <c r="G17" s="24">
        <v>634</v>
      </c>
      <c r="H17" s="24">
        <v>697</v>
      </c>
      <c r="I17" s="25"/>
      <c r="J17" s="26">
        <f t="shared" si="1"/>
        <v>0</v>
      </c>
      <c r="K17" s="27">
        <f t="shared" si="2"/>
        <v>0</v>
      </c>
      <c r="L17" s="28">
        <v>4630198561050</v>
      </c>
      <c r="M17" s="28"/>
      <c r="N17" s="28"/>
      <c r="O17" s="28"/>
    </row>
    <row r="18" spans="1:15" s="18" customFormat="1" ht="15.75" customHeight="1" x14ac:dyDescent="0.2">
      <c r="A18" s="19">
        <f t="shared" si="0"/>
        <v>9</v>
      </c>
      <c r="B18" s="20">
        <v>2685</v>
      </c>
      <c r="C18" s="21" t="s">
        <v>23</v>
      </c>
      <c r="D18" s="22">
        <v>24</v>
      </c>
      <c r="E18" s="22" t="s">
        <v>15</v>
      </c>
      <c r="F18" s="23">
        <v>1287</v>
      </c>
      <c r="G18" s="24">
        <v>816</v>
      </c>
      <c r="H18" s="24">
        <v>898</v>
      </c>
      <c r="I18" s="25"/>
      <c r="J18" s="26">
        <f t="shared" si="1"/>
        <v>0</v>
      </c>
      <c r="K18" s="27">
        <f t="shared" si="2"/>
        <v>0</v>
      </c>
      <c r="L18" s="28">
        <v>4630198561029</v>
      </c>
      <c r="M18" s="28"/>
      <c r="N18" s="28"/>
      <c r="O18" s="28"/>
    </row>
    <row r="19" spans="1:15" s="18" customFormat="1" ht="15.75" customHeight="1" x14ac:dyDescent="0.2">
      <c r="A19" s="19">
        <f t="shared" si="0"/>
        <v>10</v>
      </c>
      <c r="B19" s="20">
        <v>2686</v>
      </c>
      <c r="C19" s="31" t="s">
        <v>24</v>
      </c>
      <c r="D19" s="22">
        <v>24</v>
      </c>
      <c r="E19" s="22" t="s">
        <v>15</v>
      </c>
      <c r="F19" s="23">
        <v>1414</v>
      </c>
      <c r="G19" s="24">
        <v>897</v>
      </c>
      <c r="H19" s="24">
        <v>987</v>
      </c>
      <c r="I19" s="25"/>
      <c r="J19" s="26">
        <f t="shared" si="1"/>
        <v>0</v>
      </c>
      <c r="K19" s="27">
        <f t="shared" si="2"/>
        <v>0</v>
      </c>
      <c r="L19" s="28">
        <v>4630198560954</v>
      </c>
      <c r="M19" s="28"/>
      <c r="N19" s="28"/>
      <c r="O19" s="28"/>
    </row>
    <row r="20" spans="1:15" s="18" customFormat="1" ht="15.75" customHeight="1" x14ac:dyDescent="0.2">
      <c r="A20" s="19">
        <f t="shared" si="0"/>
        <v>11</v>
      </c>
      <c r="B20" s="20">
        <v>5047</v>
      </c>
      <c r="C20" s="21" t="s">
        <v>25</v>
      </c>
      <c r="D20" s="22">
        <v>24</v>
      </c>
      <c r="E20" s="22" t="s">
        <v>15</v>
      </c>
      <c r="F20" s="23">
        <v>1500</v>
      </c>
      <c r="G20" s="24">
        <v>1002</v>
      </c>
      <c r="H20" s="24">
        <v>1102</v>
      </c>
      <c r="I20" s="25"/>
      <c r="J20" s="26">
        <f t="shared" si="1"/>
        <v>0</v>
      </c>
      <c r="K20" s="27">
        <f t="shared" si="2"/>
        <v>0</v>
      </c>
      <c r="L20" s="28">
        <v>4630198561463</v>
      </c>
      <c r="M20" s="28"/>
      <c r="N20" s="28"/>
      <c r="O20" s="28"/>
    </row>
    <row r="21" spans="1:15" s="18" customFormat="1" ht="15.75" customHeight="1" x14ac:dyDescent="0.25">
      <c r="A21" s="19">
        <f t="shared" si="0"/>
        <v>12</v>
      </c>
      <c r="B21" s="20">
        <v>5299</v>
      </c>
      <c r="C21" s="29" t="s">
        <v>26</v>
      </c>
      <c r="D21" s="22">
        <v>24</v>
      </c>
      <c r="E21" s="22" t="s">
        <v>15</v>
      </c>
      <c r="F21" s="23">
        <v>1482</v>
      </c>
      <c r="G21" s="24">
        <v>933</v>
      </c>
      <c r="H21" s="24">
        <v>1032</v>
      </c>
      <c r="I21" s="25"/>
      <c r="J21" s="26">
        <f t="shared" si="1"/>
        <v>0</v>
      </c>
      <c r="K21" s="27">
        <f t="shared" si="2"/>
        <v>0</v>
      </c>
      <c r="L21" s="28">
        <v>4630198561302</v>
      </c>
      <c r="M21" s="28"/>
      <c r="N21" s="28"/>
      <c r="O21" s="28"/>
    </row>
    <row r="22" spans="1:15" s="18" customFormat="1" ht="15.75" customHeight="1" x14ac:dyDescent="0.2">
      <c r="A22" s="19">
        <f t="shared" si="0"/>
        <v>13</v>
      </c>
      <c r="B22" s="32">
        <v>5231</v>
      </c>
      <c r="C22" s="31" t="s">
        <v>27</v>
      </c>
      <c r="D22" s="22">
        <v>24</v>
      </c>
      <c r="E22" s="22" t="s">
        <v>15</v>
      </c>
      <c r="F22" s="23">
        <v>1173</v>
      </c>
      <c r="G22" s="24">
        <v>743</v>
      </c>
      <c r="H22" s="24">
        <v>817</v>
      </c>
      <c r="I22" s="25"/>
      <c r="J22" s="26">
        <f t="shared" si="1"/>
        <v>0</v>
      </c>
      <c r="K22" s="27">
        <f t="shared" si="2"/>
        <v>0</v>
      </c>
      <c r="L22" s="28">
        <v>4630198560978</v>
      </c>
      <c r="M22" s="28"/>
      <c r="N22" s="28"/>
      <c r="O22" s="28"/>
    </row>
    <row r="23" spans="1:15" s="18" customFormat="1" ht="15.75" customHeight="1" x14ac:dyDescent="0.2">
      <c r="A23" s="19">
        <f t="shared" si="0"/>
        <v>14</v>
      </c>
      <c r="B23" s="32">
        <v>5397</v>
      </c>
      <c r="C23" s="21" t="s">
        <v>28</v>
      </c>
      <c r="D23" s="22">
        <v>24</v>
      </c>
      <c r="E23" s="22" t="s">
        <v>15</v>
      </c>
      <c r="F23" s="23">
        <v>2651</v>
      </c>
      <c r="G23" s="24">
        <v>1832</v>
      </c>
      <c r="H23" s="24">
        <v>1990</v>
      </c>
      <c r="I23" s="25"/>
      <c r="J23" s="26">
        <f t="shared" si="1"/>
        <v>0</v>
      </c>
      <c r="K23" s="27">
        <f t="shared" si="2"/>
        <v>0</v>
      </c>
      <c r="L23" s="28">
        <v>4630198561500</v>
      </c>
      <c r="M23" s="28"/>
      <c r="N23" s="28"/>
      <c r="O23" s="28"/>
    </row>
    <row r="24" spans="1:15" s="18" customFormat="1" ht="15.75" customHeight="1" x14ac:dyDescent="0.2">
      <c r="A24" s="19">
        <f t="shared" si="0"/>
        <v>15</v>
      </c>
      <c r="B24" s="32">
        <v>5412</v>
      </c>
      <c r="C24" s="21" t="s">
        <v>29</v>
      </c>
      <c r="D24" s="22">
        <v>24</v>
      </c>
      <c r="E24" s="22" t="s">
        <v>15</v>
      </c>
      <c r="F24" s="23">
        <v>1560</v>
      </c>
      <c r="G24" s="24">
        <v>1079</v>
      </c>
      <c r="H24" s="24">
        <v>1171</v>
      </c>
      <c r="I24" s="25"/>
      <c r="J24" s="26">
        <f t="shared" si="1"/>
        <v>0</v>
      </c>
      <c r="K24" s="27">
        <f t="shared" si="2"/>
        <v>0</v>
      </c>
      <c r="L24" s="28">
        <v>4630198561555</v>
      </c>
      <c r="M24" s="28"/>
      <c r="N24" s="28"/>
      <c r="O24" s="28"/>
    </row>
    <row r="25" spans="1:15" ht="26.25" customHeight="1" x14ac:dyDescent="0.2">
      <c r="A25" s="13" t="str">
        <f t="shared" si="0"/>
        <v/>
      </c>
      <c r="B25" s="14"/>
      <c r="C25" s="33" t="s">
        <v>30</v>
      </c>
      <c r="D25" s="15"/>
      <c r="E25" s="15"/>
      <c r="F25" s="34"/>
      <c r="G25" s="34"/>
      <c r="H25" s="34"/>
      <c r="I25" s="25"/>
      <c r="J25" s="26"/>
      <c r="K25" s="27"/>
      <c r="L25" s="28"/>
      <c r="M25" s="28"/>
      <c r="N25" s="28"/>
      <c r="O25" s="28"/>
    </row>
    <row r="26" spans="1:15" s="18" customFormat="1" ht="25.5" customHeight="1" x14ac:dyDescent="0.2">
      <c r="A26" s="19">
        <v>16</v>
      </c>
      <c r="B26" s="20">
        <v>2646</v>
      </c>
      <c r="C26" s="21" t="s">
        <v>31</v>
      </c>
      <c r="D26" s="22">
        <v>24</v>
      </c>
      <c r="E26" s="22" t="s">
        <v>15</v>
      </c>
      <c r="F26" s="23">
        <v>1911</v>
      </c>
      <c r="G26" s="24">
        <v>1338</v>
      </c>
      <c r="H26" s="24">
        <v>1472</v>
      </c>
      <c r="I26" s="25"/>
      <c r="J26" s="26">
        <f t="shared" ref="J26:J34" si="3">$I26*G26</f>
        <v>0</v>
      </c>
      <c r="K26" s="27">
        <f t="shared" ref="K26:K34" si="4">$I26*H26</f>
        <v>0</v>
      </c>
      <c r="L26" s="28">
        <v>4630198561371</v>
      </c>
      <c r="M26" s="28"/>
      <c r="N26" s="28"/>
      <c r="O26" s="28"/>
    </row>
    <row r="27" spans="1:15" s="18" customFormat="1" ht="15.75" customHeight="1" x14ac:dyDescent="0.2">
      <c r="A27" s="19">
        <v>17</v>
      </c>
      <c r="B27" s="20">
        <v>2647</v>
      </c>
      <c r="C27" s="21" t="s">
        <v>32</v>
      </c>
      <c r="D27" s="22">
        <v>24</v>
      </c>
      <c r="E27" s="22" t="s">
        <v>15</v>
      </c>
      <c r="F27" s="23">
        <v>1868</v>
      </c>
      <c r="G27" s="24">
        <v>1308</v>
      </c>
      <c r="H27" s="24">
        <v>1439</v>
      </c>
      <c r="I27" s="25"/>
      <c r="J27" s="26">
        <f t="shared" si="3"/>
        <v>0</v>
      </c>
      <c r="K27" s="27">
        <f t="shared" si="4"/>
        <v>0</v>
      </c>
      <c r="L27" s="28">
        <v>4630198561401</v>
      </c>
      <c r="M27" s="28"/>
      <c r="N27" s="28"/>
      <c r="O27" s="28"/>
    </row>
    <row r="28" spans="1:15" s="18" customFormat="1" ht="29.25" customHeight="1" x14ac:dyDescent="0.2">
      <c r="A28" s="19">
        <v>18</v>
      </c>
      <c r="B28" s="20">
        <v>2648</v>
      </c>
      <c r="C28" s="21" t="s">
        <v>33</v>
      </c>
      <c r="D28" s="22">
        <v>24</v>
      </c>
      <c r="E28" s="22" t="s">
        <v>15</v>
      </c>
      <c r="F28" s="23">
        <v>1802</v>
      </c>
      <c r="G28" s="24">
        <v>1262</v>
      </c>
      <c r="H28" s="24">
        <v>1388</v>
      </c>
      <c r="I28" s="25"/>
      <c r="J28" s="26">
        <f t="shared" si="3"/>
        <v>0</v>
      </c>
      <c r="K28" s="27">
        <f t="shared" si="4"/>
        <v>0</v>
      </c>
      <c r="L28" s="28">
        <v>4630198561357</v>
      </c>
      <c r="M28" s="28"/>
      <c r="N28" s="28"/>
      <c r="O28" s="28"/>
    </row>
    <row r="29" spans="1:15" s="18" customFormat="1" ht="15.75" customHeight="1" x14ac:dyDescent="0.25">
      <c r="A29" s="61">
        <v>19</v>
      </c>
      <c r="B29" s="62">
        <v>2650</v>
      </c>
      <c r="C29" s="63" t="s">
        <v>34</v>
      </c>
      <c r="D29" s="64">
        <v>24</v>
      </c>
      <c r="E29" s="64" t="s">
        <v>15</v>
      </c>
      <c r="F29" s="65">
        <v>1896</v>
      </c>
      <c r="G29" s="66">
        <v>1328</v>
      </c>
      <c r="H29" s="66">
        <v>1461</v>
      </c>
      <c r="I29" s="25"/>
      <c r="J29" s="26">
        <f t="shared" si="3"/>
        <v>0</v>
      </c>
      <c r="K29" s="27">
        <f t="shared" si="4"/>
        <v>0</v>
      </c>
      <c r="L29" s="28">
        <v>4627184344445</v>
      </c>
      <c r="M29" s="28"/>
      <c r="N29" s="28"/>
      <c r="O29" s="28"/>
    </row>
    <row r="30" spans="1:15" s="18" customFormat="1" ht="24.75" customHeight="1" x14ac:dyDescent="0.2">
      <c r="A30" s="19">
        <v>20</v>
      </c>
      <c r="B30" s="20">
        <v>2651</v>
      </c>
      <c r="C30" s="21" t="s">
        <v>35</v>
      </c>
      <c r="D30" s="22">
        <v>24</v>
      </c>
      <c r="E30" s="22" t="s">
        <v>15</v>
      </c>
      <c r="F30" s="23">
        <v>1942</v>
      </c>
      <c r="G30" s="24">
        <v>1360</v>
      </c>
      <c r="H30" s="24">
        <v>1496</v>
      </c>
      <c r="I30" s="25"/>
      <c r="J30" s="26">
        <f t="shared" si="3"/>
        <v>0</v>
      </c>
      <c r="K30" s="27">
        <f t="shared" si="4"/>
        <v>0</v>
      </c>
      <c r="L30" s="28">
        <v>4630198561449</v>
      </c>
      <c r="M30" s="28"/>
      <c r="N30" s="28"/>
      <c r="O30" s="28"/>
    </row>
    <row r="31" spans="1:15" s="18" customFormat="1" ht="27.75" customHeight="1" x14ac:dyDescent="0.2">
      <c r="A31" s="19">
        <v>21</v>
      </c>
      <c r="B31" s="20">
        <v>2649</v>
      </c>
      <c r="C31" s="21" t="s">
        <v>36</v>
      </c>
      <c r="D31" s="22">
        <v>24</v>
      </c>
      <c r="E31" s="22" t="s">
        <v>15</v>
      </c>
      <c r="F31" s="23">
        <v>1852</v>
      </c>
      <c r="G31" s="24">
        <v>1297</v>
      </c>
      <c r="H31" s="24">
        <v>1427</v>
      </c>
      <c r="I31" s="25"/>
      <c r="J31" s="26">
        <f t="shared" si="3"/>
        <v>0</v>
      </c>
      <c r="K31" s="27">
        <f t="shared" si="4"/>
        <v>0</v>
      </c>
      <c r="L31" s="28">
        <v>4630198561395</v>
      </c>
      <c r="M31" s="28"/>
      <c r="N31" s="28"/>
      <c r="O31" s="28"/>
    </row>
    <row r="32" spans="1:15" s="18" customFormat="1" ht="15.75" customHeight="1" x14ac:dyDescent="0.2">
      <c r="A32" s="19">
        <v>22</v>
      </c>
      <c r="B32" s="20">
        <v>5157</v>
      </c>
      <c r="C32" s="21" t="s">
        <v>37</v>
      </c>
      <c r="D32" s="22">
        <v>24</v>
      </c>
      <c r="E32" s="22" t="s">
        <v>15</v>
      </c>
      <c r="F32" s="23">
        <v>2022</v>
      </c>
      <c r="G32" s="24">
        <v>1350</v>
      </c>
      <c r="H32" s="24">
        <v>1485</v>
      </c>
      <c r="I32" s="25"/>
      <c r="J32" s="26">
        <f t="shared" si="3"/>
        <v>0</v>
      </c>
      <c r="K32" s="27">
        <f t="shared" si="4"/>
        <v>0</v>
      </c>
      <c r="L32" s="28">
        <v>4630198561364</v>
      </c>
      <c r="M32" s="28"/>
      <c r="N32" s="28"/>
      <c r="O32" s="28"/>
    </row>
    <row r="33" spans="1:15" s="18" customFormat="1" ht="15.75" customHeight="1" x14ac:dyDescent="0.2">
      <c r="A33" s="19">
        <v>23</v>
      </c>
      <c r="B33" s="20">
        <v>5158</v>
      </c>
      <c r="C33" s="21" t="s">
        <v>38</v>
      </c>
      <c r="D33" s="22">
        <v>24</v>
      </c>
      <c r="E33" s="22" t="s">
        <v>15</v>
      </c>
      <c r="F33" s="23">
        <v>2152</v>
      </c>
      <c r="G33" s="24">
        <v>1454</v>
      </c>
      <c r="H33" s="24">
        <v>1599</v>
      </c>
      <c r="I33" s="25"/>
      <c r="J33" s="26">
        <f t="shared" si="3"/>
        <v>0</v>
      </c>
      <c r="K33" s="27">
        <f t="shared" si="4"/>
        <v>0</v>
      </c>
      <c r="L33" s="28">
        <v>4630198561340</v>
      </c>
      <c r="M33" s="28"/>
      <c r="N33" s="28"/>
      <c r="O33" s="28"/>
    </row>
    <row r="34" spans="1:15" s="18" customFormat="1" ht="15.75" customHeight="1" x14ac:dyDescent="0.2">
      <c r="A34" s="19">
        <v>24</v>
      </c>
      <c r="B34" s="20">
        <v>5159</v>
      </c>
      <c r="C34" s="21" t="s">
        <v>39</v>
      </c>
      <c r="D34" s="22">
        <v>24</v>
      </c>
      <c r="E34" s="22" t="s">
        <v>15</v>
      </c>
      <c r="F34" s="23">
        <v>2299</v>
      </c>
      <c r="G34" s="24">
        <v>1590</v>
      </c>
      <c r="H34" s="24">
        <v>1749</v>
      </c>
      <c r="I34" s="25"/>
      <c r="J34" s="26">
        <f t="shared" si="3"/>
        <v>0</v>
      </c>
      <c r="K34" s="27">
        <f t="shared" si="4"/>
        <v>0</v>
      </c>
      <c r="L34" s="28">
        <v>4630198561456</v>
      </c>
      <c r="M34" s="28"/>
      <c r="N34" s="28"/>
      <c r="O34" s="28"/>
    </row>
    <row r="35" spans="1:15" ht="21" customHeight="1" x14ac:dyDescent="0.2">
      <c r="A35" s="13" t="str">
        <f t="shared" si="0"/>
        <v/>
      </c>
      <c r="B35" s="14"/>
      <c r="C35" s="33" t="s">
        <v>40</v>
      </c>
      <c r="D35" s="15"/>
      <c r="E35" s="15"/>
      <c r="F35" s="34"/>
      <c r="G35" s="34"/>
      <c r="H35" s="34"/>
      <c r="I35" s="25"/>
      <c r="J35" s="26"/>
      <c r="K35" s="27"/>
      <c r="L35" s="28"/>
      <c r="M35" s="28"/>
      <c r="N35" s="28"/>
      <c r="O35" s="28"/>
    </row>
    <row r="36" spans="1:15" s="18" customFormat="1" ht="15.75" customHeight="1" x14ac:dyDescent="0.25">
      <c r="A36" s="19">
        <f t="shared" si="0"/>
        <v>25</v>
      </c>
      <c r="B36" s="20">
        <v>2379</v>
      </c>
      <c r="C36" s="29" t="s">
        <v>41</v>
      </c>
      <c r="D36" s="22">
        <v>24</v>
      </c>
      <c r="E36" s="22" t="s">
        <v>15</v>
      </c>
      <c r="F36" s="23">
        <v>1405</v>
      </c>
      <c r="G36" s="24">
        <v>1092</v>
      </c>
      <c r="H36" s="24">
        <v>1201</v>
      </c>
      <c r="I36" s="25"/>
      <c r="J36" s="26">
        <f t="shared" ref="J36:J54" si="5">$I36*G36</f>
        <v>0</v>
      </c>
      <c r="K36" s="27">
        <f t="shared" ref="K36:K54" si="6">$I36*H36</f>
        <v>0</v>
      </c>
      <c r="L36" s="28">
        <v>4627184344087</v>
      </c>
      <c r="M36" s="28"/>
      <c r="N36" s="28"/>
      <c r="O36" s="28"/>
    </row>
    <row r="37" spans="1:15" s="18" customFormat="1" ht="15.75" customHeight="1" x14ac:dyDescent="0.25">
      <c r="A37" s="19">
        <f t="shared" si="0"/>
        <v>26</v>
      </c>
      <c r="B37" s="20">
        <v>2380</v>
      </c>
      <c r="C37" s="35" t="s">
        <v>42</v>
      </c>
      <c r="D37" s="22">
        <v>24</v>
      </c>
      <c r="E37" s="22" t="s">
        <v>15</v>
      </c>
      <c r="F37" s="23">
        <v>1400</v>
      </c>
      <c r="G37" s="24">
        <v>1087</v>
      </c>
      <c r="H37" s="24">
        <v>1195</v>
      </c>
      <c r="I37" s="25"/>
      <c r="J37" s="26">
        <f t="shared" si="5"/>
        <v>0</v>
      </c>
      <c r="K37" s="27">
        <f t="shared" si="6"/>
        <v>0</v>
      </c>
      <c r="L37" s="28">
        <v>4630198561265</v>
      </c>
      <c r="M37" s="28"/>
      <c r="N37" s="28"/>
      <c r="O37" s="28"/>
    </row>
    <row r="38" spans="1:15" s="18" customFormat="1" ht="15.75" customHeight="1" x14ac:dyDescent="0.25">
      <c r="A38" s="19">
        <f t="shared" si="0"/>
        <v>27</v>
      </c>
      <c r="B38" s="20">
        <v>2381</v>
      </c>
      <c r="C38" s="35" t="s">
        <v>43</v>
      </c>
      <c r="D38" s="22">
        <v>24</v>
      </c>
      <c r="E38" s="22" t="s">
        <v>15</v>
      </c>
      <c r="F38" s="23">
        <v>1586</v>
      </c>
      <c r="G38" s="24">
        <v>1231</v>
      </c>
      <c r="H38" s="24">
        <v>1355</v>
      </c>
      <c r="I38" s="25"/>
      <c r="J38" s="26">
        <f t="shared" si="5"/>
        <v>0</v>
      </c>
      <c r="K38" s="27">
        <f t="shared" si="6"/>
        <v>0</v>
      </c>
      <c r="L38" s="28">
        <v>4630198561388</v>
      </c>
      <c r="M38" s="28"/>
      <c r="N38" s="28"/>
      <c r="O38" s="28"/>
    </row>
    <row r="39" spans="1:15" s="18" customFormat="1" ht="15.75" customHeight="1" x14ac:dyDescent="0.25">
      <c r="A39" s="19">
        <f t="shared" si="0"/>
        <v>28</v>
      </c>
      <c r="B39" s="32">
        <v>5396</v>
      </c>
      <c r="C39" s="36" t="s">
        <v>44</v>
      </c>
      <c r="D39" s="22">
        <v>24</v>
      </c>
      <c r="E39" s="22" t="s">
        <v>15</v>
      </c>
      <c r="F39" s="23">
        <v>1790</v>
      </c>
      <c r="G39" s="24">
        <v>1390</v>
      </c>
      <c r="H39" s="24">
        <v>1529</v>
      </c>
      <c r="I39" s="25"/>
      <c r="J39" s="26">
        <f t="shared" si="5"/>
        <v>0</v>
      </c>
      <c r="K39" s="27">
        <f t="shared" si="6"/>
        <v>0</v>
      </c>
      <c r="L39" s="28">
        <v>4630198561548</v>
      </c>
      <c r="M39" s="28"/>
      <c r="N39" s="28"/>
      <c r="O39" s="28"/>
    </row>
    <row r="40" spans="1:15" s="18" customFormat="1" ht="15.75" customHeight="1" x14ac:dyDescent="0.25">
      <c r="A40" s="19">
        <f t="shared" si="0"/>
        <v>29</v>
      </c>
      <c r="B40" s="20">
        <v>2383</v>
      </c>
      <c r="C40" s="35" t="s">
        <v>45</v>
      </c>
      <c r="D40" s="22">
        <v>24</v>
      </c>
      <c r="E40" s="22" t="s">
        <v>15</v>
      </c>
      <c r="F40" s="23">
        <v>1496</v>
      </c>
      <c r="G40" s="24">
        <v>1161</v>
      </c>
      <c r="H40" s="24">
        <v>1277</v>
      </c>
      <c r="I40" s="25"/>
      <c r="J40" s="26">
        <f t="shared" si="5"/>
        <v>0</v>
      </c>
      <c r="K40" s="27">
        <f t="shared" si="6"/>
        <v>0</v>
      </c>
      <c r="L40" s="28">
        <v>4630198561326</v>
      </c>
      <c r="M40" s="28"/>
      <c r="N40" s="28"/>
      <c r="O40" s="28"/>
    </row>
    <row r="41" spans="1:15" s="18" customFormat="1" ht="15.75" customHeight="1" x14ac:dyDescent="0.25">
      <c r="A41" s="19">
        <f t="shared" si="0"/>
        <v>30</v>
      </c>
      <c r="B41" s="32">
        <v>2384</v>
      </c>
      <c r="C41" s="35" t="s">
        <v>46</v>
      </c>
      <c r="D41" s="22">
        <v>24</v>
      </c>
      <c r="E41" s="22" t="s">
        <v>15</v>
      </c>
      <c r="F41" s="23">
        <v>1510</v>
      </c>
      <c r="G41" s="24">
        <v>1173</v>
      </c>
      <c r="H41" s="24">
        <v>1290</v>
      </c>
      <c r="I41" s="25"/>
      <c r="J41" s="26">
        <f t="shared" si="5"/>
        <v>0</v>
      </c>
      <c r="K41" s="27">
        <f t="shared" si="6"/>
        <v>0</v>
      </c>
      <c r="L41" s="28">
        <v>4630198561104</v>
      </c>
      <c r="M41" s="28"/>
      <c r="N41" s="28"/>
      <c r="O41" s="28"/>
    </row>
    <row r="42" spans="1:15" s="18" customFormat="1" ht="15.75" customHeight="1" x14ac:dyDescent="0.25">
      <c r="A42" s="19">
        <f t="shared" si="0"/>
        <v>31</v>
      </c>
      <c r="B42" s="32">
        <v>2385</v>
      </c>
      <c r="C42" s="35" t="s">
        <v>47</v>
      </c>
      <c r="D42" s="22">
        <v>24</v>
      </c>
      <c r="E42" s="22" t="s">
        <v>15</v>
      </c>
      <c r="F42" s="23">
        <v>1601</v>
      </c>
      <c r="G42" s="24">
        <v>1243</v>
      </c>
      <c r="H42" s="24">
        <v>1367</v>
      </c>
      <c r="I42" s="25"/>
      <c r="J42" s="26">
        <f t="shared" si="5"/>
        <v>0</v>
      </c>
      <c r="K42" s="27">
        <f t="shared" si="6"/>
        <v>0</v>
      </c>
      <c r="L42" s="28">
        <v>4630198561333</v>
      </c>
      <c r="M42" s="28"/>
      <c r="N42" s="28"/>
      <c r="O42" s="28"/>
    </row>
    <row r="43" spans="1:15" s="18" customFormat="1" ht="15.75" customHeight="1" x14ac:dyDescent="0.25">
      <c r="A43" s="19">
        <f t="shared" si="0"/>
        <v>32</v>
      </c>
      <c r="B43" s="20">
        <v>2386</v>
      </c>
      <c r="C43" s="29" t="s">
        <v>48</v>
      </c>
      <c r="D43" s="22">
        <v>24</v>
      </c>
      <c r="E43" s="22" t="s">
        <v>15</v>
      </c>
      <c r="F43" s="23">
        <v>1483</v>
      </c>
      <c r="G43" s="24">
        <v>1152</v>
      </c>
      <c r="H43" s="24">
        <v>1267</v>
      </c>
      <c r="I43" s="25"/>
      <c r="J43" s="26">
        <f t="shared" si="5"/>
        <v>0</v>
      </c>
      <c r="K43" s="27">
        <f t="shared" si="6"/>
        <v>0</v>
      </c>
      <c r="L43" s="28">
        <v>4630198561159</v>
      </c>
      <c r="M43" s="28"/>
      <c r="N43" s="28"/>
      <c r="O43" s="28"/>
    </row>
    <row r="44" spans="1:15" s="18" customFormat="1" ht="15.75" customHeight="1" x14ac:dyDescent="0.25">
      <c r="A44" s="19">
        <f t="shared" si="0"/>
        <v>33</v>
      </c>
      <c r="B44" s="20">
        <v>5376</v>
      </c>
      <c r="C44" s="36" t="s">
        <v>49</v>
      </c>
      <c r="D44" s="22">
        <v>24</v>
      </c>
      <c r="E44" s="22" t="s">
        <v>15</v>
      </c>
      <c r="F44" s="23">
        <v>1590</v>
      </c>
      <c r="G44" s="24">
        <v>1233</v>
      </c>
      <c r="H44" s="24">
        <v>1357</v>
      </c>
      <c r="I44" s="25"/>
      <c r="J44" s="26">
        <f t="shared" si="5"/>
        <v>0</v>
      </c>
      <c r="K44" s="27">
        <f t="shared" si="6"/>
        <v>0</v>
      </c>
      <c r="L44" s="28">
        <v>4630198561296</v>
      </c>
      <c r="M44" s="28"/>
      <c r="N44" s="28"/>
      <c r="O44" s="28"/>
    </row>
    <row r="45" spans="1:15" s="18" customFormat="1" ht="15.75" customHeight="1" x14ac:dyDescent="0.25">
      <c r="A45" s="19">
        <f t="shared" si="0"/>
        <v>34</v>
      </c>
      <c r="B45" s="20">
        <v>2387.1</v>
      </c>
      <c r="C45" s="29" t="s">
        <v>50</v>
      </c>
      <c r="D45" s="22">
        <v>24</v>
      </c>
      <c r="E45" s="22" t="s">
        <v>15</v>
      </c>
      <c r="F45" s="23">
        <v>1220</v>
      </c>
      <c r="G45" s="24">
        <v>947</v>
      </c>
      <c r="H45" s="24">
        <v>1042</v>
      </c>
      <c r="I45" s="25"/>
      <c r="J45" s="26">
        <f t="shared" si="5"/>
        <v>0</v>
      </c>
      <c r="K45" s="27">
        <f t="shared" si="6"/>
        <v>0</v>
      </c>
      <c r="L45" s="28">
        <v>4627184344278</v>
      </c>
      <c r="M45" s="28"/>
      <c r="N45" s="28"/>
      <c r="O45" s="28"/>
    </row>
    <row r="46" spans="1:15" s="18" customFormat="1" ht="15.75" customHeight="1" x14ac:dyDescent="0.25">
      <c r="A46" s="19">
        <f t="shared" si="0"/>
        <v>35</v>
      </c>
      <c r="B46" s="20">
        <v>2443</v>
      </c>
      <c r="C46" s="29" t="s">
        <v>51</v>
      </c>
      <c r="D46" s="22">
        <v>24</v>
      </c>
      <c r="E46" s="22" t="s">
        <v>15</v>
      </c>
      <c r="F46" s="23">
        <v>1532</v>
      </c>
      <c r="G46" s="24">
        <v>1190</v>
      </c>
      <c r="H46" s="24">
        <v>1309</v>
      </c>
      <c r="I46" s="25"/>
      <c r="J46" s="26">
        <f t="shared" si="5"/>
        <v>0</v>
      </c>
      <c r="K46" s="27">
        <f t="shared" si="6"/>
        <v>0</v>
      </c>
      <c r="L46" s="28">
        <v>4630198561425</v>
      </c>
      <c r="M46" s="28"/>
      <c r="N46" s="28"/>
      <c r="O46" s="28"/>
    </row>
    <row r="47" spans="1:15" s="18" customFormat="1" ht="15.75" customHeight="1" x14ac:dyDescent="0.25">
      <c r="A47" s="19">
        <f t="shared" si="0"/>
        <v>36</v>
      </c>
      <c r="B47" s="32">
        <v>2444</v>
      </c>
      <c r="C47" s="36" t="s">
        <v>52</v>
      </c>
      <c r="D47" s="22">
        <v>24</v>
      </c>
      <c r="E47" s="22" t="s">
        <v>15</v>
      </c>
      <c r="F47" s="23">
        <v>1363</v>
      </c>
      <c r="G47" s="24">
        <v>1058</v>
      </c>
      <c r="H47" s="24">
        <v>1164</v>
      </c>
      <c r="I47" s="25"/>
      <c r="J47" s="26">
        <f t="shared" si="5"/>
        <v>0</v>
      </c>
      <c r="K47" s="27">
        <f t="shared" si="6"/>
        <v>0</v>
      </c>
      <c r="L47" s="28">
        <v>4630198560992</v>
      </c>
      <c r="M47" s="28"/>
      <c r="N47" s="28"/>
      <c r="O47" s="28"/>
    </row>
    <row r="48" spans="1:15" s="18" customFormat="1" ht="15.75" customHeight="1" x14ac:dyDescent="0.25">
      <c r="A48" s="19">
        <f t="shared" si="0"/>
        <v>37</v>
      </c>
      <c r="B48" s="20">
        <v>2445</v>
      </c>
      <c r="C48" s="29" t="s">
        <v>53</v>
      </c>
      <c r="D48" s="22">
        <v>24</v>
      </c>
      <c r="E48" s="22" t="s">
        <v>15</v>
      </c>
      <c r="F48" s="23">
        <v>1410</v>
      </c>
      <c r="G48" s="24">
        <v>1095</v>
      </c>
      <c r="H48" s="24">
        <v>1204</v>
      </c>
      <c r="I48" s="25"/>
      <c r="J48" s="26">
        <f t="shared" si="5"/>
        <v>0</v>
      </c>
      <c r="K48" s="27">
        <f t="shared" si="6"/>
        <v>0</v>
      </c>
      <c r="L48" s="28">
        <v>4630198561142</v>
      </c>
      <c r="M48" s="28"/>
      <c r="N48" s="28"/>
      <c r="O48" s="28"/>
    </row>
    <row r="49" spans="1:15" s="18" customFormat="1" ht="15.75" customHeight="1" x14ac:dyDescent="0.25">
      <c r="A49" s="19">
        <f t="shared" si="0"/>
        <v>38</v>
      </c>
      <c r="B49" s="32">
        <v>2446</v>
      </c>
      <c r="C49" s="35" t="s">
        <v>54</v>
      </c>
      <c r="D49" s="22">
        <v>24</v>
      </c>
      <c r="E49" s="22" t="s">
        <v>15</v>
      </c>
      <c r="F49" s="23">
        <v>1665</v>
      </c>
      <c r="G49" s="24">
        <v>1293</v>
      </c>
      <c r="H49" s="24">
        <v>1422</v>
      </c>
      <c r="I49" s="25"/>
      <c r="J49" s="26">
        <f t="shared" si="5"/>
        <v>0</v>
      </c>
      <c r="K49" s="27">
        <f t="shared" si="6"/>
        <v>0</v>
      </c>
      <c r="L49" s="28">
        <v>4630198561432</v>
      </c>
      <c r="M49" s="28"/>
      <c r="N49" s="28"/>
      <c r="O49" s="28"/>
    </row>
    <row r="50" spans="1:15" s="18" customFormat="1" ht="15.75" customHeight="1" x14ac:dyDescent="0.25">
      <c r="A50" s="19">
        <f t="shared" si="0"/>
        <v>39</v>
      </c>
      <c r="B50" s="20">
        <v>2447</v>
      </c>
      <c r="C50" s="35" t="s">
        <v>55</v>
      </c>
      <c r="D50" s="22">
        <v>24</v>
      </c>
      <c r="E50" s="22" t="s">
        <v>15</v>
      </c>
      <c r="F50" s="23">
        <v>1490</v>
      </c>
      <c r="G50" s="24">
        <v>1157</v>
      </c>
      <c r="H50" s="24">
        <v>1274</v>
      </c>
      <c r="I50" s="25"/>
      <c r="J50" s="26">
        <f t="shared" si="5"/>
        <v>0</v>
      </c>
      <c r="K50" s="27">
        <f t="shared" si="6"/>
        <v>0</v>
      </c>
      <c r="L50" s="28">
        <v>4630198561418</v>
      </c>
      <c r="M50" s="28"/>
      <c r="N50" s="28"/>
      <c r="O50" s="28"/>
    </row>
    <row r="51" spans="1:15" s="18" customFormat="1" ht="15.75" customHeight="1" x14ac:dyDescent="0.25">
      <c r="A51" s="19">
        <f t="shared" si="0"/>
        <v>40</v>
      </c>
      <c r="B51" s="32">
        <v>2554</v>
      </c>
      <c r="C51" s="36" t="s">
        <v>56</v>
      </c>
      <c r="D51" s="22">
        <v>24</v>
      </c>
      <c r="E51" s="22" t="s">
        <v>15</v>
      </c>
      <c r="F51" s="23">
        <v>1497</v>
      </c>
      <c r="G51" s="24">
        <v>1163</v>
      </c>
      <c r="H51" s="24">
        <v>1278</v>
      </c>
      <c r="I51" s="25"/>
      <c r="J51" s="26">
        <f t="shared" si="5"/>
        <v>0</v>
      </c>
      <c r="K51" s="27">
        <f t="shared" si="6"/>
        <v>0</v>
      </c>
      <c r="L51" s="28">
        <v>4630198560985</v>
      </c>
      <c r="M51" s="28"/>
      <c r="N51" s="28"/>
      <c r="O51" s="28"/>
    </row>
    <row r="52" spans="1:15" s="18" customFormat="1" ht="15.75" customHeight="1" x14ac:dyDescent="0.25">
      <c r="A52" s="19">
        <f t="shared" si="0"/>
        <v>41</v>
      </c>
      <c r="B52" s="32">
        <v>2555</v>
      </c>
      <c r="C52" s="36" t="s">
        <v>57</v>
      </c>
      <c r="D52" s="22">
        <v>24</v>
      </c>
      <c r="E52" s="22" t="s">
        <v>15</v>
      </c>
      <c r="F52" s="23">
        <v>1402</v>
      </c>
      <c r="G52" s="24">
        <v>1089</v>
      </c>
      <c r="H52" s="24">
        <v>1198</v>
      </c>
      <c r="I52" s="25"/>
      <c r="J52" s="26">
        <f t="shared" si="5"/>
        <v>0</v>
      </c>
      <c r="K52" s="27">
        <f t="shared" si="6"/>
        <v>0</v>
      </c>
      <c r="L52" s="28">
        <v>4630198561043</v>
      </c>
      <c r="M52" s="28"/>
      <c r="N52" s="28"/>
      <c r="O52" s="28"/>
    </row>
    <row r="53" spans="1:15" s="18" customFormat="1" ht="15.75" customHeight="1" x14ac:dyDescent="0.25">
      <c r="A53" s="19">
        <f t="shared" si="0"/>
        <v>42</v>
      </c>
      <c r="B53" s="32">
        <v>2556</v>
      </c>
      <c r="C53" s="29" t="s">
        <v>58</v>
      </c>
      <c r="D53" s="22">
        <v>24</v>
      </c>
      <c r="E53" s="22" t="s">
        <v>15</v>
      </c>
      <c r="F53" s="23">
        <v>1481</v>
      </c>
      <c r="G53" s="24">
        <v>1150</v>
      </c>
      <c r="H53" s="24">
        <v>1265</v>
      </c>
      <c r="I53" s="25"/>
      <c r="J53" s="26">
        <f t="shared" si="5"/>
        <v>0</v>
      </c>
      <c r="K53" s="27">
        <f t="shared" si="6"/>
        <v>0</v>
      </c>
      <c r="L53" s="28">
        <v>4630198561067</v>
      </c>
      <c r="M53" s="28"/>
      <c r="N53" s="28"/>
      <c r="O53" s="28"/>
    </row>
    <row r="54" spans="1:15" s="18" customFormat="1" ht="15.75" customHeight="1" x14ac:dyDescent="0.25">
      <c r="A54" s="19">
        <f t="shared" si="0"/>
        <v>43</v>
      </c>
      <c r="B54" s="20">
        <v>2557</v>
      </c>
      <c r="C54" s="29" t="s">
        <v>59</v>
      </c>
      <c r="D54" s="22">
        <v>24</v>
      </c>
      <c r="E54" s="22" t="s">
        <v>15</v>
      </c>
      <c r="F54" s="23">
        <v>1495</v>
      </c>
      <c r="G54" s="24">
        <v>1161</v>
      </c>
      <c r="H54" s="24">
        <v>1277</v>
      </c>
      <c r="I54" s="25"/>
      <c r="J54" s="26">
        <f t="shared" si="5"/>
        <v>0</v>
      </c>
      <c r="K54" s="27">
        <f t="shared" si="6"/>
        <v>0</v>
      </c>
      <c r="L54" s="28">
        <v>4627184344339</v>
      </c>
      <c r="M54" s="28"/>
      <c r="N54" s="28"/>
      <c r="O54" s="28"/>
    </row>
    <row r="55" spans="1:15" ht="30" customHeight="1" x14ac:dyDescent="0.2">
      <c r="A55" s="13" t="str">
        <f t="shared" si="0"/>
        <v/>
      </c>
      <c r="B55" s="14"/>
      <c r="C55" s="33" t="s">
        <v>60</v>
      </c>
      <c r="D55" s="15"/>
      <c r="E55" s="15"/>
      <c r="F55" s="34"/>
      <c r="G55" s="34"/>
      <c r="H55" s="34"/>
      <c r="I55" s="25"/>
      <c r="J55" s="26"/>
      <c r="K55" s="27"/>
      <c r="L55" s="28"/>
      <c r="M55" s="28"/>
      <c r="N55" s="28"/>
      <c r="O55" s="28"/>
    </row>
    <row r="56" spans="1:15" s="18" customFormat="1" ht="15.75" customHeight="1" x14ac:dyDescent="0.25">
      <c r="A56" s="19">
        <f t="shared" si="0"/>
        <v>44</v>
      </c>
      <c r="B56" s="20">
        <v>5212</v>
      </c>
      <c r="C56" s="29" t="s">
        <v>61</v>
      </c>
      <c r="D56" s="22">
        <v>24</v>
      </c>
      <c r="E56" s="22" t="s">
        <v>15</v>
      </c>
      <c r="F56" s="23">
        <v>2237</v>
      </c>
      <c r="G56" s="24">
        <v>1622</v>
      </c>
      <c r="H56" s="24">
        <v>1784</v>
      </c>
      <c r="I56" s="25"/>
      <c r="J56" s="26">
        <f t="shared" ref="J56:J66" si="7">$I56*G56</f>
        <v>0</v>
      </c>
      <c r="K56" s="27">
        <f t="shared" ref="K56:K66" si="8">$I56*H56</f>
        <v>0</v>
      </c>
      <c r="L56" s="28">
        <v>4687202192731</v>
      </c>
      <c r="M56" s="28"/>
      <c r="N56" s="28"/>
      <c r="O56" s="28"/>
    </row>
    <row r="57" spans="1:15" s="18" customFormat="1" ht="15.75" customHeight="1" x14ac:dyDescent="0.25">
      <c r="A57" s="19">
        <f t="shared" si="0"/>
        <v>45</v>
      </c>
      <c r="B57" s="20">
        <v>5213</v>
      </c>
      <c r="C57" s="29" t="s">
        <v>62</v>
      </c>
      <c r="D57" s="22">
        <v>24</v>
      </c>
      <c r="E57" s="22" t="s">
        <v>15</v>
      </c>
      <c r="F57" s="23">
        <v>2213</v>
      </c>
      <c r="G57" s="24">
        <v>1605</v>
      </c>
      <c r="H57" s="24">
        <v>1766</v>
      </c>
      <c r="I57" s="25"/>
      <c r="J57" s="26">
        <f t="shared" si="7"/>
        <v>0</v>
      </c>
      <c r="K57" s="27">
        <f t="shared" si="8"/>
        <v>0</v>
      </c>
      <c r="L57" s="28">
        <v>4687202148165</v>
      </c>
      <c r="M57" s="28"/>
      <c r="N57" s="28"/>
      <c r="O57" s="28"/>
    </row>
    <row r="58" spans="1:15" s="18" customFormat="1" ht="30" customHeight="1" x14ac:dyDescent="0.25">
      <c r="A58" s="19">
        <f t="shared" si="0"/>
        <v>46</v>
      </c>
      <c r="B58" s="20">
        <v>5382</v>
      </c>
      <c r="C58" s="37" t="s">
        <v>63</v>
      </c>
      <c r="D58" s="22">
        <v>15</v>
      </c>
      <c r="E58" s="22" t="s">
        <v>15</v>
      </c>
      <c r="F58" s="23">
        <v>1890</v>
      </c>
      <c r="G58" s="24">
        <v>1371</v>
      </c>
      <c r="H58" s="24">
        <v>1508</v>
      </c>
      <c r="I58" s="25"/>
      <c r="J58" s="26">
        <f t="shared" si="7"/>
        <v>0</v>
      </c>
      <c r="K58" s="27">
        <f t="shared" si="8"/>
        <v>0</v>
      </c>
      <c r="L58" s="28">
        <v>4630198561272</v>
      </c>
      <c r="M58" s="28"/>
      <c r="N58" s="28"/>
      <c r="O58" s="28"/>
    </row>
    <row r="59" spans="1:15" s="18" customFormat="1" ht="29.25" customHeight="1" x14ac:dyDescent="0.25">
      <c r="A59" s="19">
        <f t="shared" si="0"/>
        <v>47</v>
      </c>
      <c r="B59" s="20">
        <v>5381</v>
      </c>
      <c r="C59" s="37" t="s">
        <v>64</v>
      </c>
      <c r="D59" s="22">
        <v>24</v>
      </c>
      <c r="E59" s="22" t="s">
        <v>15</v>
      </c>
      <c r="F59" s="23">
        <v>2199</v>
      </c>
      <c r="G59" s="24">
        <v>1593</v>
      </c>
      <c r="H59" s="24">
        <v>1752</v>
      </c>
      <c r="I59" s="25"/>
      <c r="J59" s="26">
        <f t="shared" si="7"/>
        <v>0</v>
      </c>
      <c r="K59" s="27">
        <f t="shared" si="8"/>
        <v>0</v>
      </c>
      <c r="L59" s="28">
        <v>4630198561203</v>
      </c>
      <c r="M59" s="28"/>
      <c r="N59" s="28"/>
      <c r="O59" s="28"/>
    </row>
    <row r="60" spans="1:15" s="18" customFormat="1" ht="27" customHeight="1" x14ac:dyDescent="0.25">
      <c r="A60" s="19">
        <f t="shared" si="0"/>
        <v>48</v>
      </c>
      <c r="B60" s="20">
        <v>5380</v>
      </c>
      <c r="C60" s="37" t="s">
        <v>65</v>
      </c>
      <c r="D60" s="22">
        <v>24</v>
      </c>
      <c r="E60" s="22" t="s">
        <v>15</v>
      </c>
      <c r="F60" s="23">
        <v>2192</v>
      </c>
      <c r="G60" s="24">
        <v>1590</v>
      </c>
      <c r="H60" s="24">
        <v>1749</v>
      </c>
      <c r="I60" s="25"/>
      <c r="J60" s="26">
        <f t="shared" si="7"/>
        <v>0</v>
      </c>
      <c r="K60" s="27">
        <f t="shared" si="8"/>
        <v>0</v>
      </c>
      <c r="L60" s="28">
        <v>4630198561227</v>
      </c>
      <c r="M60" s="28"/>
      <c r="N60" s="28"/>
      <c r="O60" s="28"/>
    </row>
    <row r="61" spans="1:15" s="18" customFormat="1" ht="15.75" customHeight="1" x14ac:dyDescent="0.25">
      <c r="A61" s="19">
        <f t="shared" si="0"/>
        <v>49</v>
      </c>
      <c r="B61" s="20">
        <v>5383</v>
      </c>
      <c r="C61" s="37" t="s">
        <v>66</v>
      </c>
      <c r="D61" s="22">
        <v>24</v>
      </c>
      <c r="E61" s="22" t="s">
        <v>15</v>
      </c>
      <c r="F61" s="23">
        <v>2550</v>
      </c>
      <c r="G61" s="24">
        <v>1850</v>
      </c>
      <c r="H61" s="24">
        <v>2035</v>
      </c>
      <c r="I61" s="25"/>
      <c r="J61" s="26">
        <f t="shared" si="7"/>
        <v>0</v>
      </c>
      <c r="K61" s="27">
        <f t="shared" si="8"/>
        <v>0</v>
      </c>
      <c r="L61" s="28">
        <v>4630198561289</v>
      </c>
      <c r="M61" s="28"/>
      <c r="N61" s="28"/>
      <c r="O61" s="28"/>
    </row>
    <row r="62" spans="1:15" s="18" customFormat="1" ht="15.75" customHeight="1" x14ac:dyDescent="0.25">
      <c r="A62" s="19">
        <f t="shared" si="0"/>
        <v>50</v>
      </c>
      <c r="B62" s="20">
        <v>5218</v>
      </c>
      <c r="C62" s="29" t="s">
        <v>67</v>
      </c>
      <c r="D62" s="22">
        <v>24</v>
      </c>
      <c r="E62" s="22" t="s">
        <v>15</v>
      </c>
      <c r="F62" s="23">
        <v>2194</v>
      </c>
      <c r="G62" s="24">
        <v>1591</v>
      </c>
      <c r="H62" s="24">
        <v>1750</v>
      </c>
      <c r="I62" s="25"/>
      <c r="J62" s="26">
        <f t="shared" si="7"/>
        <v>0</v>
      </c>
      <c r="K62" s="27">
        <f t="shared" si="8"/>
        <v>0</v>
      </c>
      <c r="L62" s="28">
        <v>4630198561234</v>
      </c>
      <c r="M62" s="28"/>
      <c r="N62" s="28"/>
      <c r="O62" s="28"/>
    </row>
    <row r="63" spans="1:15" s="18" customFormat="1" ht="15.75" customHeight="1" x14ac:dyDescent="0.25">
      <c r="A63" s="19">
        <f t="shared" si="0"/>
        <v>51</v>
      </c>
      <c r="B63" s="32">
        <v>5371</v>
      </c>
      <c r="C63" s="29" t="s">
        <v>68</v>
      </c>
      <c r="D63" s="22">
        <v>15</v>
      </c>
      <c r="E63" s="22" t="s">
        <v>15</v>
      </c>
      <c r="F63" s="23">
        <v>1320</v>
      </c>
      <c r="G63" s="24">
        <v>1001</v>
      </c>
      <c r="H63" s="24">
        <v>1101</v>
      </c>
      <c r="I63" s="25"/>
      <c r="J63" s="26">
        <f t="shared" si="7"/>
        <v>0</v>
      </c>
      <c r="K63" s="27">
        <f t="shared" si="8"/>
        <v>0</v>
      </c>
      <c r="L63" s="28">
        <v>4630198561210</v>
      </c>
      <c r="M63" s="28"/>
      <c r="N63" s="28"/>
      <c r="O63" s="28"/>
    </row>
    <row r="64" spans="1:15" s="18" customFormat="1" ht="15.75" customHeight="1" x14ac:dyDescent="0.25">
      <c r="A64" s="19">
        <v>50</v>
      </c>
      <c r="B64" s="32">
        <v>5341</v>
      </c>
      <c r="C64" s="29" t="s">
        <v>69</v>
      </c>
      <c r="D64" s="22">
        <v>24</v>
      </c>
      <c r="E64" s="22" t="s">
        <v>15</v>
      </c>
      <c r="F64" s="23">
        <v>1371</v>
      </c>
      <c r="G64" s="24">
        <v>886</v>
      </c>
      <c r="H64" s="24">
        <v>933</v>
      </c>
      <c r="I64" s="25"/>
      <c r="J64" s="26">
        <f t="shared" si="7"/>
        <v>0</v>
      </c>
      <c r="K64" s="27">
        <f t="shared" si="8"/>
        <v>0</v>
      </c>
      <c r="L64" s="28">
        <v>4630198561487</v>
      </c>
      <c r="M64" s="28"/>
      <c r="N64" s="28"/>
      <c r="O64" s="28"/>
    </row>
    <row r="65" spans="1:15" s="18" customFormat="1" ht="15.75" customHeight="1" x14ac:dyDescent="0.25">
      <c r="A65" s="19">
        <v>51</v>
      </c>
      <c r="B65" s="32">
        <v>5342</v>
      </c>
      <c r="C65" s="29" t="s">
        <v>70</v>
      </c>
      <c r="D65" s="22">
        <v>24</v>
      </c>
      <c r="E65" s="22" t="s">
        <v>15</v>
      </c>
      <c r="F65" s="23">
        <v>1420</v>
      </c>
      <c r="G65" s="24">
        <v>918</v>
      </c>
      <c r="H65" s="24">
        <v>966</v>
      </c>
      <c r="I65" s="25"/>
      <c r="J65" s="26">
        <f t="shared" si="7"/>
        <v>0</v>
      </c>
      <c r="K65" s="27">
        <f t="shared" si="8"/>
        <v>0</v>
      </c>
      <c r="L65" s="28">
        <v>4630198560725</v>
      </c>
      <c r="M65" s="28"/>
      <c r="N65" s="28"/>
      <c r="O65" s="28"/>
    </row>
    <row r="66" spans="1:15" s="18" customFormat="1" ht="27.75" customHeight="1" x14ac:dyDescent="0.25">
      <c r="A66" s="19">
        <v>52</v>
      </c>
      <c r="B66" s="32">
        <v>5423</v>
      </c>
      <c r="C66" s="37" t="s">
        <v>71</v>
      </c>
      <c r="D66" s="22">
        <v>24</v>
      </c>
      <c r="E66" s="22" t="s">
        <v>15</v>
      </c>
      <c r="F66" s="23">
        <v>1359</v>
      </c>
      <c r="G66" s="24">
        <v>882</v>
      </c>
      <c r="H66" s="24">
        <v>918</v>
      </c>
      <c r="I66" s="25"/>
      <c r="J66" s="26">
        <f t="shared" si="7"/>
        <v>0</v>
      </c>
      <c r="K66" s="27">
        <f t="shared" si="8"/>
        <v>0</v>
      </c>
      <c r="L66" s="28">
        <v>4630198561647</v>
      </c>
      <c r="M66" s="28"/>
      <c r="N66" s="28"/>
      <c r="O66" s="28"/>
    </row>
    <row r="67" spans="1:15" ht="21" customHeight="1" x14ac:dyDescent="0.2">
      <c r="A67" s="13" t="str">
        <f t="shared" si="0"/>
        <v/>
      </c>
      <c r="B67" s="14"/>
      <c r="C67" s="33" t="s">
        <v>72</v>
      </c>
      <c r="D67" s="15"/>
      <c r="E67" s="15"/>
      <c r="F67" s="34"/>
      <c r="G67" s="34"/>
      <c r="H67" s="34"/>
      <c r="I67" s="25"/>
      <c r="J67" s="26"/>
      <c r="K67" s="27"/>
      <c r="L67" s="28"/>
      <c r="M67" s="28"/>
      <c r="N67" s="28"/>
      <c r="O67" s="28"/>
    </row>
    <row r="68" spans="1:15" s="18" customFormat="1" ht="15.75" customHeight="1" x14ac:dyDescent="0.25">
      <c r="A68" s="19">
        <v>53</v>
      </c>
      <c r="B68" s="20">
        <v>5262</v>
      </c>
      <c r="C68" s="29" t="s">
        <v>73</v>
      </c>
      <c r="D68" s="22">
        <v>24</v>
      </c>
      <c r="E68" s="22" t="s">
        <v>15</v>
      </c>
      <c r="F68" s="23">
        <v>1167</v>
      </c>
      <c r="G68" s="24">
        <v>842</v>
      </c>
      <c r="H68" s="24">
        <v>927</v>
      </c>
      <c r="I68" s="25"/>
      <c r="J68" s="26">
        <f t="shared" ref="J68:J85" si="9">$I68*G68</f>
        <v>0</v>
      </c>
      <c r="K68" s="27">
        <f t="shared" ref="K68:K85" si="10">$I68*H68</f>
        <v>0</v>
      </c>
      <c r="L68" s="28">
        <v>4630198560169</v>
      </c>
      <c r="M68" s="28"/>
      <c r="N68" s="28"/>
      <c r="O68" s="28"/>
    </row>
    <row r="69" spans="1:15" s="18" customFormat="1" ht="15.75" customHeight="1" x14ac:dyDescent="0.25">
      <c r="A69" s="19">
        <v>54</v>
      </c>
      <c r="B69" s="20">
        <v>52632000</v>
      </c>
      <c r="C69" s="29" t="s">
        <v>74</v>
      </c>
      <c r="D69" s="22">
        <v>24</v>
      </c>
      <c r="E69" s="22" t="s">
        <v>15</v>
      </c>
      <c r="F69" s="23">
        <v>890</v>
      </c>
      <c r="G69" s="24">
        <v>582</v>
      </c>
      <c r="H69" s="24">
        <v>641</v>
      </c>
      <c r="I69" s="25"/>
      <c r="J69" s="26">
        <f t="shared" si="9"/>
        <v>0</v>
      </c>
      <c r="K69" s="27">
        <f t="shared" si="10"/>
        <v>0</v>
      </c>
      <c r="L69" s="28">
        <v>4630198560176</v>
      </c>
      <c r="M69" s="28"/>
      <c r="N69" s="28"/>
      <c r="O69" s="28"/>
    </row>
    <row r="70" spans="1:15" s="18" customFormat="1" ht="15.75" customHeight="1" x14ac:dyDescent="0.25">
      <c r="A70" s="19">
        <v>55</v>
      </c>
      <c r="B70" s="20">
        <v>52634000</v>
      </c>
      <c r="C70" s="29" t="s">
        <v>75</v>
      </c>
      <c r="D70" s="22">
        <v>24</v>
      </c>
      <c r="E70" s="22" t="s">
        <v>15</v>
      </c>
      <c r="F70" s="23">
        <v>970</v>
      </c>
      <c r="G70" s="24">
        <v>648</v>
      </c>
      <c r="H70" s="24">
        <v>713</v>
      </c>
      <c r="I70" s="25"/>
      <c r="J70" s="26">
        <f t="shared" si="9"/>
        <v>0</v>
      </c>
      <c r="K70" s="27">
        <f t="shared" si="10"/>
        <v>0</v>
      </c>
      <c r="L70" s="28">
        <v>4630198560183</v>
      </c>
      <c r="M70" s="28"/>
      <c r="N70" s="28"/>
      <c r="O70" s="28"/>
    </row>
    <row r="71" spans="1:15" s="18" customFormat="1" ht="15.75" customHeight="1" x14ac:dyDescent="0.25">
      <c r="A71" s="19">
        <v>56</v>
      </c>
      <c r="B71" s="20">
        <v>52635000</v>
      </c>
      <c r="C71" s="29" t="s">
        <v>76</v>
      </c>
      <c r="D71" s="22">
        <v>24</v>
      </c>
      <c r="E71" s="22" t="s">
        <v>15</v>
      </c>
      <c r="F71" s="23">
        <v>1120</v>
      </c>
      <c r="G71" s="24">
        <v>664</v>
      </c>
      <c r="H71" s="24">
        <v>729</v>
      </c>
      <c r="I71" s="25"/>
      <c r="J71" s="26">
        <f t="shared" si="9"/>
        <v>0</v>
      </c>
      <c r="K71" s="27">
        <f t="shared" si="10"/>
        <v>0</v>
      </c>
      <c r="L71" s="28">
        <v>4630198560671</v>
      </c>
      <c r="M71" s="28"/>
      <c r="N71" s="28"/>
      <c r="O71" s="28"/>
    </row>
    <row r="72" spans="1:15" s="18" customFormat="1" ht="15.75" customHeight="1" x14ac:dyDescent="0.25">
      <c r="A72" s="19">
        <v>57</v>
      </c>
      <c r="B72" s="20">
        <v>5264</v>
      </c>
      <c r="C72" s="29" t="s">
        <v>77</v>
      </c>
      <c r="D72" s="22">
        <v>24</v>
      </c>
      <c r="E72" s="22" t="s">
        <v>15</v>
      </c>
      <c r="F72" s="23">
        <v>1045</v>
      </c>
      <c r="G72" s="24">
        <v>757</v>
      </c>
      <c r="H72" s="24">
        <v>832</v>
      </c>
      <c r="I72" s="25"/>
      <c r="J72" s="26">
        <f t="shared" si="9"/>
        <v>0</v>
      </c>
      <c r="K72" s="27">
        <f t="shared" si="10"/>
        <v>0</v>
      </c>
      <c r="L72" s="28">
        <v>4630198560190</v>
      </c>
      <c r="M72" s="28"/>
      <c r="N72" s="28"/>
      <c r="O72" s="28"/>
    </row>
    <row r="73" spans="1:15" s="18" customFormat="1" ht="26.25" customHeight="1" x14ac:dyDescent="0.2">
      <c r="A73" s="19">
        <v>58</v>
      </c>
      <c r="B73" s="20">
        <v>5266</v>
      </c>
      <c r="C73" s="40" t="s">
        <v>78</v>
      </c>
      <c r="D73" s="22">
        <v>24</v>
      </c>
      <c r="E73" s="22" t="s">
        <v>15</v>
      </c>
      <c r="F73" s="23">
        <v>1112</v>
      </c>
      <c r="G73" s="24">
        <v>803</v>
      </c>
      <c r="H73" s="24">
        <v>883</v>
      </c>
      <c r="I73" s="25"/>
      <c r="J73" s="26">
        <f t="shared" si="9"/>
        <v>0</v>
      </c>
      <c r="K73" s="27">
        <f t="shared" si="10"/>
        <v>0</v>
      </c>
      <c r="L73" s="28">
        <v>4630198561517</v>
      </c>
      <c r="M73" s="28"/>
      <c r="N73" s="28"/>
      <c r="O73" s="28"/>
    </row>
    <row r="74" spans="1:15" s="18" customFormat="1" ht="15.75" customHeight="1" x14ac:dyDescent="0.25">
      <c r="A74" s="19">
        <v>59</v>
      </c>
      <c r="B74" s="20">
        <v>5267</v>
      </c>
      <c r="C74" s="29" t="s">
        <v>79</v>
      </c>
      <c r="D74" s="22">
        <v>24</v>
      </c>
      <c r="E74" s="22" t="s">
        <v>15</v>
      </c>
      <c r="F74" s="23">
        <v>1008</v>
      </c>
      <c r="G74" s="24">
        <v>726</v>
      </c>
      <c r="H74" s="24">
        <v>799</v>
      </c>
      <c r="I74" s="25"/>
      <c r="J74" s="26">
        <f t="shared" si="9"/>
        <v>0</v>
      </c>
      <c r="K74" s="27">
        <f t="shared" si="10"/>
        <v>0</v>
      </c>
      <c r="L74" s="28">
        <v>4630198560220</v>
      </c>
      <c r="M74" s="28"/>
      <c r="N74" s="28"/>
      <c r="O74" s="28"/>
    </row>
    <row r="75" spans="1:15" s="18" customFormat="1" ht="27.75" customHeight="1" x14ac:dyDescent="0.2">
      <c r="A75" s="19">
        <v>60</v>
      </c>
      <c r="B75" s="20">
        <v>5401</v>
      </c>
      <c r="C75" s="40" t="s">
        <v>80</v>
      </c>
      <c r="D75" s="22">
        <v>24</v>
      </c>
      <c r="E75" s="22" t="s">
        <v>15</v>
      </c>
      <c r="F75" s="23">
        <v>1134</v>
      </c>
      <c r="G75" s="24">
        <v>818</v>
      </c>
      <c r="H75" s="24">
        <v>900</v>
      </c>
      <c r="I75" s="25"/>
      <c r="J75" s="26">
        <f t="shared" si="9"/>
        <v>0</v>
      </c>
      <c r="K75" s="27">
        <f t="shared" si="10"/>
        <v>0</v>
      </c>
      <c r="L75" s="28">
        <v>4630198561524</v>
      </c>
      <c r="M75" s="28"/>
      <c r="N75" s="28"/>
      <c r="O75" s="28"/>
    </row>
    <row r="76" spans="1:15" s="18" customFormat="1" ht="15.75" customHeight="1" x14ac:dyDescent="0.2">
      <c r="A76" s="19">
        <v>61</v>
      </c>
      <c r="B76" s="20">
        <v>5269</v>
      </c>
      <c r="C76" s="41" t="s">
        <v>81</v>
      </c>
      <c r="D76" s="22">
        <v>24</v>
      </c>
      <c r="E76" s="22" t="s">
        <v>15</v>
      </c>
      <c r="F76" s="23">
        <v>791</v>
      </c>
      <c r="G76" s="24">
        <v>573</v>
      </c>
      <c r="H76" s="24">
        <v>631</v>
      </c>
      <c r="I76" s="25"/>
      <c r="J76" s="26">
        <f t="shared" si="9"/>
        <v>0</v>
      </c>
      <c r="K76" s="27">
        <f t="shared" si="10"/>
        <v>0</v>
      </c>
      <c r="L76" s="28">
        <v>4630198561777</v>
      </c>
      <c r="M76" s="28"/>
      <c r="N76" s="28"/>
      <c r="O76" s="28"/>
    </row>
    <row r="77" spans="1:15" s="18" customFormat="1" ht="15.75" customHeight="1" x14ac:dyDescent="0.25">
      <c r="A77" s="19">
        <v>62</v>
      </c>
      <c r="B77" s="20">
        <v>5270</v>
      </c>
      <c r="C77" s="29" t="s">
        <v>82</v>
      </c>
      <c r="D77" s="22">
        <v>24</v>
      </c>
      <c r="E77" s="22" t="s">
        <v>15</v>
      </c>
      <c r="F77" s="23">
        <v>846</v>
      </c>
      <c r="G77" s="24">
        <v>612</v>
      </c>
      <c r="H77" s="24">
        <v>673</v>
      </c>
      <c r="I77" s="25"/>
      <c r="J77" s="26">
        <f t="shared" si="9"/>
        <v>0</v>
      </c>
      <c r="K77" s="27">
        <f t="shared" si="10"/>
        <v>0</v>
      </c>
      <c r="L77" s="28">
        <v>4630198560251</v>
      </c>
      <c r="M77" s="28"/>
      <c r="N77" s="28"/>
      <c r="O77" s="28"/>
    </row>
    <row r="78" spans="1:15" s="18" customFormat="1" ht="15.75" customHeight="1" x14ac:dyDescent="0.2">
      <c r="A78" s="19">
        <v>63</v>
      </c>
      <c r="B78" s="20">
        <v>5271</v>
      </c>
      <c r="C78" s="41" t="s">
        <v>83</v>
      </c>
      <c r="D78" s="22">
        <v>24</v>
      </c>
      <c r="E78" s="22" t="s">
        <v>15</v>
      </c>
      <c r="F78" s="23">
        <v>902</v>
      </c>
      <c r="G78" s="24">
        <v>651</v>
      </c>
      <c r="H78" s="24">
        <v>716</v>
      </c>
      <c r="I78" s="25"/>
      <c r="J78" s="26">
        <f t="shared" si="9"/>
        <v>0</v>
      </c>
      <c r="K78" s="27">
        <f t="shared" si="10"/>
        <v>0</v>
      </c>
      <c r="L78" s="28">
        <v>4630198561531</v>
      </c>
      <c r="M78" s="28"/>
      <c r="N78" s="28"/>
      <c r="O78" s="28"/>
    </row>
    <row r="79" spans="1:15" s="18" customFormat="1" ht="15.75" customHeight="1" x14ac:dyDescent="0.2">
      <c r="A79" s="19">
        <v>64</v>
      </c>
      <c r="B79" s="20">
        <v>5272</v>
      </c>
      <c r="C79" s="41" t="s">
        <v>84</v>
      </c>
      <c r="D79" s="22">
        <v>24</v>
      </c>
      <c r="E79" s="22" t="s">
        <v>15</v>
      </c>
      <c r="F79" s="23">
        <v>682</v>
      </c>
      <c r="G79" s="24">
        <v>493</v>
      </c>
      <c r="H79" s="24">
        <v>542</v>
      </c>
      <c r="I79" s="25"/>
      <c r="J79" s="26">
        <f t="shared" si="9"/>
        <v>0</v>
      </c>
      <c r="K79" s="27">
        <f t="shared" si="10"/>
        <v>0</v>
      </c>
      <c r="L79" s="28">
        <v>4630198561470</v>
      </c>
      <c r="M79" s="28"/>
      <c r="N79" s="28"/>
      <c r="O79" s="28"/>
    </row>
    <row r="80" spans="1:15" s="18" customFormat="1" ht="15.75" customHeight="1" x14ac:dyDescent="0.25">
      <c r="A80" s="19">
        <v>65</v>
      </c>
      <c r="B80" s="20">
        <v>5273</v>
      </c>
      <c r="C80" s="29" t="s">
        <v>85</v>
      </c>
      <c r="D80" s="22">
        <v>24</v>
      </c>
      <c r="E80" s="22" t="s">
        <v>15</v>
      </c>
      <c r="F80" s="23">
        <v>850</v>
      </c>
      <c r="G80" s="24">
        <v>615</v>
      </c>
      <c r="H80" s="24">
        <v>677</v>
      </c>
      <c r="I80" s="25"/>
      <c r="J80" s="26">
        <f t="shared" si="9"/>
        <v>0</v>
      </c>
      <c r="K80" s="27">
        <f t="shared" si="10"/>
        <v>0</v>
      </c>
      <c r="L80" s="28">
        <v>4630198560282</v>
      </c>
      <c r="M80" s="28"/>
      <c r="N80" s="28"/>
      <c r="O80" s="28"/>
    </row>
    <row r="81" spans="1:15" s="18" customFormat="1" ht="15.75" customHeight="1" x14ac:dyDescent="0.25">
      <c r="A81" s="19">
        <v>66</v>
      </c>
      <c r="B81" s="20">
        <v>5274</v>
      </c>
      <c r="C81" s="29" t="s">
        <v>86</v>
      </c>
      <c r="D81" s="22">
        <v>24</v>
      </c>
      <c r="E81" s="22" t="s">
        <v>15</v>
      </c>
      <c r="F81" s="23">
        <v>731</v>
      </c>
      <c r="G81" s="24">
        <v>528</v>
      </c>
      <c r="H81" s="24">
        <v>581</v>
      </c>
      <c r="I81" s="25"/>
      <c r="J81" s="26">
        <f t="shared" si="9"/>
        <v>0</v>
      </c>
      <c r="K81" s="27">
        <f t="shared" si="10"/>
        <v>0</v>
      </c>
      <c r="L81" s="28">
        <v>4630198560299</v>
      </c>
      <c r="M81" s="28"/>
      <c r="N81" s="28"/>
      <c r="O81" s="28"/>
    </row>
    <row r="82" spans="1:15" s="18" customFormat="1" ht="15.75" customHeight="1" x14ac:dyDescent="0.25">
      <c r="A82" s="19">
        <v>67</v>
      </c>
      <c r="B82" s="32">
        <v>5332</v>
      </c>
      <c r="C82" s="29" t="s">
        <v>87</v>
      </c>
      <c r="D82" s="22">
        <v>24</v>
      </c>
      <c r="E82" s="22" t="s">
        <v>15</v>
      </c>
      <c r="F82" s="23">
        <v>1727</v>
      </c>
      <c r="G82" s="24">
        <v>1116</v>
      </c>
      <c r="H82" s="24">
        <v>1176</v>
      </c>
      <c r="I82" s="25"/>
      <c r="J82" s="26">
        <f t="shared" si="9"/>
        <v>0</v>
      </c>
      <c r="K82" s="27">
        <f t="shared" si="10"/>
        <v>0</v>
      </c>
      <c r="L82" s="28">
        <v>4630198560824</v>
      </c>
      <c r="M82" s="28"/>
      <c r="N82" s="28"/>
      <c r="O82" s="28"/>
    </row>
    <row r="83" spans="1:15" s="18" customFormat="1" ht="15.75" customHeight="1" x14ac:dyDescent="0.25">
      <c r="A83" s="19">
        <v>68</v>
      </c>
      <c r="B83" s="32">
        <v>5328</v>
      </c>
      <c r="C83" s="29" t="s">
        <v>88</v>
      </c>
      <c r="D83" s="22">
        <v>24</v>
      </c>
      <c r="E83" s="22" t="s">
        <v>15</v>
      </c>
      <c r="F83" s="23">
        <v>1058</v>
      </c>
      <c r="G83" s="24">
        <v>685</v>
      </c>
      <c r="H83" s="24">
        <v>823</v>
      </c>
      <c r="I83" s="25"/>
      <c r="J83" s="26">
        <f t="shared" si="9"/>
        <v>0</v>
      </c>
      <c r="K83" s="27">
        <f t="shared" si="10"/>
        <v>0</v>
      </c>
      <c r="L83" s="28">
        <v>4630198560695</v>
      </c>
      <c r="M83" s="28"/>
      <c r="N83" s="28"/>
      <c r="O83" s="28"/>
    </row>
    <row r="84" spans="1:15" s="18" customFormat="1" ht="15.75" customHeight="1" x14ac:dyDescent="0.25">
      <c r="A84" s="19">
        <v>69</v>
      </c>
      <c r="B84" s="32">
        <v>5329</v>
      </c>
      <c r="C84" s="29" t="s">
        <v>89</v>
      </c>
      <c r="D84" s="22">
        <v>24</v>
      </c>
      <c r="E84" s="22" t="s">
        <v>15</v>
      </c>
      <c r="F84" s="23">
        <v>1178</v>
      </c>
      <c r="G84" s="24">
        <v>755</v>
      </c>
      <c r="H84" s="24">
        <v>906</v>
      </c>
      <c r="I84" s="25"/>
      <c r="J84" s="26">
        <f t="shared" si="9"/>
        <v>0</v>
      </c>
      <c r="K84" s="27">
        <f t="shared" si="10"/>
        <v>0</v>
      </c>
      <c r="L84" s="28">
        <v>4630198560657</v>
      </c>
      <c r="M84" s="28"/>
      <c r="N84" s="28"/>
      <c r="O84" s="28"/>
    </row>
    <row r="85" spans="1:15" s="18" customFormat="1" ht="15.75" customHeight="1" x14ac:dyDescent="0.25">
      <c r="A85" s="19">
        <v>70</v>
      </c>
      <c r="B85" s="32">
        <v>5330</v>
      </c>
      <c r="C85" s="29" t="s">
        <v>90</v>
      </c>
      <c r="D85" s="22">
        <v>24</v>
      </c>
      <c r="E85" s="22" t="s">
        <v>15</v>
      </c>
      <c r="F85" s="23">
        <v>1191</v>
      </c>
      <c r="G85" s="24">
        <v>763</v>
      </c>
      <c r="H85" s="24">
        <v>917</v>
      </c>
      <c r="I85" s="25"/>
      <c r="J85" s="26">
        <f t="shared" si="9"/>
        <v>0</v>
      </c>
      <c r="K85" s="27">
        <f t="shared" si="10"/>
        <v>0</v>
      </c>
      <c r="L85" s="28">
        <v>4630198560688</v>
      </c>
      <c r="M85" s="28"/>
      <c r="N85" s="28"/>
      <c r="O85" s="28"/>
    </row>
    <row r="86" spans="1:15" ht="27" customHeight="1" x14ac:dyDescent="0.2">
      <c r="A86" s="13" t="str">
        <f t="shared" ref="A86" si="11">IF(ISBLANK(B86:B86),"",(COUNT($B$9:$B86)))</f>
        <v/>
      </c>
      <c r="B86" s="14"/>
      <c r="C86" s="33" t="s">
        <v>91</v>
      </c>
      <c r="D86" s="15"/>
      <c r="E86" s="15"/>
      <c r="F86" s="34"/>
      <c r="G86" s="34"/>
      <c r="H86" s="34"/>
      <c r="I86" s="25"/>
      <c r="J86" s="26"/>
      <c r="K86" s="27"/>
      <c r="L86" s="28"/>
      <c r="M86" s="28"/>
      <c r="N86" s="28"/>
      <c r="O86" s="28"/>
    </row>
    <row r="87" spans="1:15" s="18" customFormat="1" ht="15.75" customHeight="1" x14ac:dyDescent="0.25">
      <c r="A87" s="19">
        <v>71</v>
      </c>
      <c r="B87" s="20">
        <v>2128240</v>
      </c>
      <c r="C87" s="29" t="s">
        <v>92</v>
      </c>
      <c r="D87" s="22">
        <v>24</v>
      </c>
      <c r="E87" s="42" t="s">
        <v>15</v>
      </c>
      <c r="F87" s="23">
        <v>829</v>
      </c>
      <c r="G87" s="24">
        <v>564</v>
      </c>
      <c r="H87" s="24">
        <v>620</v>
      </c>
      <c r="I87" s="25"/>
      <c r="J87" s="26">
        <f t="shared" ref="J87:J126" si="12">$I87*G87</f>
        <v>0</v>
      </c>
      <c r="K87" s="27">
        <f t="shared" ref="K87:K126" si="13">$I87*H87</f>
        <v>0</v>
      </c>
      <c r="L87" s="28">
        <v>4630198560497</v>
      </c>
      <c r="M87" s="28"/>
      <c r="N87" s="28"/>
      <c r="O87" s="28"/>
    </row>
    <row r="88" spans="1:15" s="18" customFormat="1" ht="15.75" customHeight="1" x14ac:dyDescent="0.25">
      <c r="A88" s="19">
        <v>72</v>
      </c>
      <c r="B88" s="20">
        <v>2128150</v>
      </c>
      <c r="C88" s="29" t="s">
        <v>93</v>
      </c>
      <c r="D88" s="22">
        <v>24</v>
      </c>
      <c r="E88" s="42" t="s">
        <v>94</v>
      </c>
      <c r="F88" s="23">
        <v>575</v>
      </c>
      <c r="G88" s="24">
        <v>392</v>
      </c>
      <c r="H88" s="24">
        <v>431</v>
      </c>
      <c r="I88" s="25"/>
      <c r="J88" s="26">
        <f t="shared" si="12"/>
        <v>0</v>
      </c>
      <c r="K88" s="27">
        <f t="shared" si="13"/>
        <v>0</v>
      </c>
      <c r="L88" s="28">
        <v>4630198560312</v>
      </c>
      <c r="M88" s="28"/>
      <c r="N88" s="28"/>
      <c r="O88" s="28"/>
    </row>
    <row r="89" spans="1:15" s="18" customFormat="1" ht="15.75" customHeight="1" x14ac:dyDescent="0.25">
      <c r="A89" s="19">
        <v>73</v>
      </c>
      <c r="B89" s="20">
        <v>2127240</v>
      </c>
      <c r="C89" s="29" t="s">
        <v>95</v>
      </c>
      <c r="D89" s="22">
        <v>24</v>
      </c>
      <c r="E89" s="42" t="s">
        <v>15</v>
      </c>
      <c r="F89" s="23">
        <v>689</v>
      </c>
      <c r="G89" s="24">
        <v>469</v>
      </c>
      <c r="H89" s="24">
        <v>515</v>
      </c>
      <c r="I89" s="25"/>
      <c r="J89" s="26">
        <f t="shared" si="12"/>
        <v>0</v>
      </c>
      <c r="K89" s="27">
        <f t="shared" si="13"/>
        <v>0</v>
      </c>
      <c r="L89" s="28">
        <v>4630198560480</v>
      </c>
      <c r="M89" s="28"/>
      <c r="N89" s="28"/>
      <c r="O89" s="28"/>
    </row>
    <row r="90" spans="1:15" s="18" customFormat="1" ht="15.75" customHeight="1" x14ac:dyDescent="0.25">
      <c r="A90" s="19">
        <v>74</v>
      </c>
      <c r="B90" s="20">
        <v>2127150</v>
      </c>
      <c r="C90" s="29" t="s">
        <v>96</v>
      </c>
      <c r="D90" s="22">
        <v>24</v>
      </c>
      <c r="E90" s="42" t="s">
        <v>94</v>
      </c>
      <c r="F90" s="23">
        <v>478</v>
      </c>
      <c r="G90" s="24">
        <v>326</v>
      </c>
      <c r="H90" s="24">
        <v>359</v>
      </c>
      <c r="I90" s="25"/>
      <c r="J90" s="26">
        <f t="shared" si="12"/>
        <v>0</v>
      </c>
      <c r="K90" s="27">
        <f t="shared" si="13"/>
        <v>0</v>
      </c>
      <c r="L90" s="28">
        <v>4630198560503</v>
      </c>
      <c r="M90" s="28"/>
      <c r="N90" s="28"/>
      <c r="O90" s="28"/>
    </row>
    <row r="91" spans="1:15" s="18" customFormat="1" ht="15.75" customHeight="1" x14ac:dyDescent="0.25">
      <c r="A91" s="19">
        <v>75</v>
      </c>
      <c r="B91" s="20">
        <v>2129240</v>
      </c>
      <c r="C91" s="29" t="s">
        <v>97</v>
      </c>
      <c r="D91" s="22">
        <v>24</v>
      </c>
      <c r="E91" s="42" t="s">
        <v>15</v>
      </c>
      <c r="F91" s="23">
        <v>746</v>
      </c>
      <c r="G91" s="24">
        <v>508</v>
      </c>
      <c r="H91" s="24">
        <v>559</v>
      </c>
      <c r="I91" s="25"/>
      <c r="J91" s="26">
        <f t="shared" si="12"/>
        <v>0</v>
      </c>
      <c r="K91" s="27">
        <f t="shared" si="13"/>
        <v>0</v>
      </c>
      <c r="L91" s="28">
        <v>4630198560473</v>
      </c>
      <c r="M91" s="28"/>
      <c r="N91" s="28"/>
      <c r="O91" s="28"/>
    </row>
    <row r="92" spans="1:15" s="18" customFormat="1" ht="15.75" customHeight="1" x14ac:dyDescent="0.25">
      <c r="A92" s="19">
        <v>76</v>
      </c>
      <c r="B92" s="20">
        <v>2129150</v>
      </c>
      <c r="C92" s="29" t="s">
        <v>98</v>
      </c>
      <c r="D92" s="22">
        <v>24</v>
      </c>
      <c r="E92" s="42" t="s">
        <v>94</v>
      </c>
      <c r="F92" s="23">
        <v>517</v>
      </c>
      <c r="G92" s="24">
        <v>352</v>
      </c>
      <c r="H92" s="24">
        <v>387</v>
      </c>
      <c r="I92" s="25"/>
      <c r="J92" s="26">
        <f t="shared" si="12"/>
        <v>0</v>
      </c>
      <c r="K92" s="27">
        <f t="shared" si="13"/>
        <v>0</v>
      </c>
      <c r="L92" s="28">
        <v>4630198560350</v>
      </c>
      <c r="M92" s="28"/>
      <c r="N92" s="28"/>
      <c r="O92" s="28"/>
    </row>
    <row r="93" spans="1:15" s="18" customFormat="1" ht="15.75" customHeight="1" x14ac:dyDescent="0.25">
      <c r="A93" s="19">
        <v>77</v>
      </c>
      <c r="B93" s="20">
        <v>2541360</v>
      </c>
      <c r="C93" s="29" t="s">
        <v>99</v>
      </c>
      <c r="D93" s="22">
        <v>24</v>
      </c>
      <c r="E93" s="42" t="s">
        <v>15</v>
      </c>
      <c r="F93" s="23">
        <v>593</v>
      </c>
      <c r="G93" s="24">
        <v>404</v>
      </c>
      <c r="H93" s="24">
        <v>445</v>
      </c>
      <c r="I93" s="25"/>
      <c r="J93" s="26">
        <f t="shared" si="12"/>
        <v>0</v>
      </c>
      <c r="K93" s="27">
        <f t="shared" si="13"/>
        <v>0</v>
      </c>
      <c r="L93" s="28">
        <v>4687202279647</v>
      </c>
      <c r="M93" s="28"/>
      <c r="N93" s="28"/>
      <c r="O93" s="28"/>
    </row>
    <row r="94" spans="1:15" s="18" customFormat="1" ht="15.75" customHeight="1" x14ac:dyDescent="0.25">
      <c r="A94" s="19">
        <v>78</v>
      </c>
      <c r="B94" s="20">
        <v>2541250</v>
      </c>
      <c r="C94" s="29" t="s">
        <v>100</v>
      </c>
      <c r="D94" s="22">
        <v>24</v>
      </c>
      <c r="E94" s="42" t="s">
        <v>94</v>
      </c>
      <c r="F94" s="23">
        <v>440</v>
      </c>
      <c r="G94" s="24">
        <v>299</v>
      </c>
      <c r="H94" s="24">
        <v>329</v>
      </c>
      <c r="I94" s="25"/>
      <c r="J94" s="26">
        <f t="shared" si="12"/>
        <v>0</v>
      </c>
      <c r="K94" s="27">
        <f t="shared" si="13"/>
        <v>0</v>
      </c>
      <c r="L94" s="28">
        <v>4630198560381</v>
      </c>
      <c r="M94" s="28"/>
      <c r="N94" s="28"/>
      <c r="O94" s="28"/>
    </row>
    <row r="95" spans="1:15" s="18" customFormat="1" ht="15.75" customHeight="1" x14ac:dyDescent="0.25">
      <c r="A95" s="19">
        <v>79</v>
      </c>
      <c r="B95" s="20">
        <v>2540360</v>
      </c>
      <c r="C95" s="35" t="s">
        <v>101</v>
      </c>
      <c r="D95" s="22">
        <v>24</v>
      </c>
      <c r="E95" s="42" t="s">
        <v>15</v>
      </c>
      <c r="F95" s="23">
        <v>917</v>
      </c>
      <c r="G95" s="24">
        <v>624</v>
      </c>
      <c r="H95" s="24">
        <v>687</v>
      </c>
      <c r="I95" s="25"/>
      <c r="J95" s="26">
        <f t="shared" si="12"/>
        <v>0</v>
      </c>
      <c r="K95" s="27">
        <f t="shared" si="13"/>
        <v>0</v>
      </c>
      <c r="L95" s="28">
        <v>4630198560145</v>
      </c>
      <c r="M95" s="28"/>
      <c r="N95" s="28"/>
      <c r="O95" s="28"/>
    </row>
    <row r="96" spans="1:15" s="18" customFormat="1" ht="15.75" customHeight="1" x14ac:dyDescent="0.25">
      <c r="A96" s="19">
        <v>80</v>
      </c>
      <c r="B96" s="20">
        <v>2540250</v>
      </c>
      <c r="C96" s="29" t="s">
        <v>102</v>
      </c>
      <c r="D96" s="22">
        <v>24</v>
      </c>
      <c r="E96" s="42" t="s">
        <v>94</v>
      </c>
      <c r="F96" s="23">
        <v>654</v>
      </c>
      <c r="G96" s="24">
        <v>445</v>
      </c>
      <c r="H96" s="24">
        <v>490</v>
      </c>
      <c r="I96" s="25"/>
      <c r="J96" s="26">
        <f t="shared" si="12"/>
        <v>0</v>
      </c>
      <c r="K96" s="27">
        <f t="shared" si="13"/>
        <v>0</v>
      </c>
      <c r="L96" s="28">
        <v>4630198560329</v>
      </c>
      <c r="M96" s="28"/>
      <c r="N96" s="28"/>
      <c r="O96" s="28"/>
    </row>
    <row r="97" spans="1:15" s="18" customFormat="1" ht="15.75" customHeight="1" x14ac:dyDescent="0.25">
      <c r="A97" s="19">
        <v>81</v>
      </c>
      <c r="B97" s="20">
        <v>5232360</v>
      </c>
      <c r="C97" s="35" t="s">
        <v>103</v>
      </c>
      <c r="D97" s="22">
        <v>24</v>
      </c>
      <c r="E97" s="42" t="s">
        <v>15</v>
      </c>
      <c r="F97" s="23">
        <v>824</v>
      </c>
      <c r="G97" s="24">
        <v>561</v>
      </c>
      <c r="H97" s="24">
        <v>617</v>
      </c>
      <c r="I97" s="25"/>
      <c r="J97" s="26">
        <f t="shared" si="12"/>
        <v>0</v>
      </c>
      <c r="K97" s="27">
        <f t="shared" si="13"/>
        <v>0</v>
      </c>
      <c r="L97" s="28">
        <v>4630198560411</v>
      </c>
      <c r="M97" s="28"/>
      <c r="N97" s="28"/>
      <c r="O97" s="28"/>
    </row>
    <row r="98" spans="1:15" s="18" customFormat="1" ht="15.75" customHeight="1" x14ac:dyDescent="0.25">
      <c r="A98" s="19">
        <v>82</v>
      </c>
      <c r="B98" s="20">
        <v>5232240</v>
      </c>
      <c r="C98" s="29" t="s">
        <v>104</v>
      </c>
      <c r="D98" s="22">
        <v>24</v>
      </c>
      <c r="E98" s="42" t="s">
        <v>94</v>
      </c>
      <c r="F98" s="23">
        <v>610</v>
      </c>
      <c r="G98" s="24">
        <v>415</v>
      </c>
      <c r="H98" s="24">
        <v>456</v>
      </c>
      <c r="I98" s="25"/>
      <c r="J98" s="26">
        <f t="shared" si="12"/>
        <v>0</v>
      </c>
      <c r="K98" s="27">
        <f t="shared" si="13"/>
        <v>0</v>
      </c>
      <c r="L98" s="28">
        <v>4630198560428</v>
      </c>
      <c r="M98" s="28"/>
      <c r="N98" s="28"/>
      <c r="O98" s="28"/>
    </row>
    <row r="99" spans="1:15" s="18" customFormat="1" ht="15.75" customHeight="1" x14ac:dyDescent="0.25">
      <c r="A99" s="19">
        <v>83</v>
      </c>
      <c r="B99" s="20">
        <v>2544360</v>
      </c>
      <c r="C99" s="35" t="s">
        <v>105</v>
      </c>
      <c r="D99" s="22">
        <v>24</v>
      </c>
      <c r="E99" s="42" t="s">
        <v>15</v>
      </c>
      <c r="F99" s="23">
        <v>665</v>
      </c>
      <c r="G99" s="24">
        <v>453</v>
      </c>
      <c r="H99" s="24">
        <v>498</v>
      </c>
      <c r="I99" s="25"/>
      <c r="J99" s="26">
        <f t="shared" si="12"/>
        <v>0</v>
      </c>
      <c r="K99" s="27">
        <f t="shared" si="13"/>
        <v>0</v>
      </c>
      <c r="L99" s="28">
        <v>4630198560367</v>
      </c>
      <c r="M99" s="28"/>
      <c r="N99" s="28"/>
      <c r="O99" s="28"/>
    </row>
    <row r="100" spans="1:15" s="18" customFormat="1" ht="15.75" customHeight="1" x14ac:dyDescent="0.25">
      <c r="A100" s="19">
        <v>84</v>
      </c>
      <c r="B100" s="20">
        <v>2544250</v>
      </c>
      <c r="C100" s="29" t="s">
        <v>106</v>
      </c>
      <c r="D100" s="22">
        <v>24</v>
      </c>
      <c r="E100" s="42" t="s">
        <v>94</v>
      </c>
      <c r="F100" s="23">
        <v>493</v>
      </c>
      <c r="G100" s="24">
        <v>336</v>
      </c>
      <c r="H100" s="24">
        <v>370</v>
      </c>
      <c r="I100" s="25"/>
      <c r="J100" s="26">
        <f t="shared" si="12"/>
        <v>0</v>
      </c>
      <c r="K100" s="27">
        <f t="shared" si="13"/>
        <v>0</v>
      </c>
      <c r="L100" s="28">
        <v>4630198560374</v>
      </c>
      <c r="M100" s="28"/>
      <c r="N100" s="28"/>
      <c r="O100" s="28"/>
    </row>
    <row r="101" spans="1:15" s="18" customFormat="1" ht="15.75" customHeight="1" x14ac:dyDescent="0.25">
      <c r="A101" s="19">
        <v>85</v>
      </c>
      <c r="B101" s="20">
        <v>2543360</v>
      </c>
      <c r="C101" s="35" t="s">
        <v>107</v>
      </c>
      <c r="D101" s="22">
        <v>24</v>
      </c>
      <c r="E101" s="42" t="s">
        <v>15</v>
      </c>
      <c r="F101" s="23">
        <v>664</v>
      </c>
      <c r="G101" s="24">
        <v>452</v>
      </c>
      <c r="H101" s="24">
        <v>496</v>
      </c>
      <c r="I101" s="25"/>
      <c r="J101" s="26">
        <f t="shared" si="12"/>
        <v>0</v>
      </c>
      <c r="K101" s="27">
        <f t="shared" si="13"/>
        <v>0</v>
      </c>
      <c r="L101" s="28">
        <v>4630198560398</v>
      </c>
      <c r="M101" s="28"/>
      <c r="N101" s="28"/>
      <c r="O101" s="28"/>
    </row>
    <row r="102" spans="1:15" s="18" customFormat="1" ht="15.75" customHeight="1" x14ac:dyDescent="0.25">
      <c r="A102" s="19">
        <v>86</v>
      </c>
      <c r="B102" s="20">
        <v>2543250</v>
      </c>
      <c r="C102" s="29" t="s">
        <v>108</v>
      </c>
      <c r="D102" s="22">
        <v>24</v>
      </c>
      <c r="E102" s="42" t="s">
        <v>94</v>
      </c>
      <c r="F102" s="23">
        <v>493</v>
      </c>
      <c r="G102" s="24">
        <v>335</v>
      </c>
      <c r="H102" s="24">
        <v>368</v>
      </c>
      <c r="I102" s="25"/>
      <c r="J102" s="26">
        <f t="shared" si="12"/>
        <v>0</v>
      </c>
      <c r="K102" s="27">
        <f t="shared" si="13"/>
        <v>0</v>
      </c>
      <c r="L102" s="28">
        <v>4630198560404</v>
      </c>
      <c r="M102" s="28"/>
      <c r="N102" s="28"/>
      <c r="O102" s="28"/>
    </row>
    <row r="103" spans="1:15" s="18" customFormat="1" ht="15.75" customHeight="1" x14ac:dyDescent="0.25">
      <c r="A103" s="19">
        <v>87</v>
      </c>
      <c r="B103" s="20">
        <v>2548360</v>
      </c>
      <c r="C103" s="35" t="s">
        <v>109</v>
      </c>
      <c r="D103" s="22">
        <v>24</v>
      </c>
      <c r="E103" s="42" t="s">
        <v>15</v>
      </c>
      <c r="F103" s="23">
        <v>744</v>
      </c>
      <c r="G103" s="24">
        <v>507</v>
      </c>
      <c r="H103" s="24">
        <v>558</v>
      </c>
      <c r="I103" s="25"/>
      <c r="J103" s="26">
        <f t="shared" si="12"/>
        <v>0</v>
      </c>
      <c r="K103" s="27">
        <f t="shared" si="13"/>
        <v>0</v>
      </c>
      <c r="L103" s="28">
        <v>4630198560336</v>
      </c>
      <c r="M103" s="28"/>
      <c r="N103" s="28"/>
      <c r="O103" s="28"/>
    </row>
    <row r="104" spans="1:15" s="18" customFormat="1" ht="15.75" customHeight="1" x14ac:dyDescent="0.25">
      <c r="A104" s="19">
        <v>88</v>
      </c>
      <c r="B104" s="20">
        <v>2548250</v>
      </c>
      <c r="C104" s="29" t="s">
        <v>110</v>
      </c>
      <c r="D104" s="22">
        <v>30</v>
      </c>
      <c r="E104" s="42" t="s">
        <v>94</v>
      </c>
      <c r="F104" s="23">
        <v>551</v>
      </c>
      <c r="G104" s="24">
        <v>375</v>
      </c>
      <c r="H104" s="24">
        <v>412</v>
      </c>
      <c r="I104" s="25"/>
      <c r="J104" s="26">
        <f t="shared" si="12"/>
        <v>0</v>
      </c>
      <c r="K104" s="27">
        <f t="shared" si="13"/>
        <v>0</v>
      </c>
      <c r="L104" s="28">
        <v>4630198560343</v>
      </c>
      <c r="M104" s="28"/>
      <c r="N104" s="28"/>
      <c r="O104" s="28"/>
    </row>
    <row r="105" spans="1:15" s="18" customFormat="1" ht="15.75" customHeight="1" x14ac:dyDescent="0.25">
      <c r="A105" s="19">
        <v>89</v>
      </c>
      <c r="B105" s="20">
        <v>2545360</v>
      </c>
      <c r="C105" s="35" t="s">
        <v>111</v>
      </c>
      <c r="D105" s="22">
        <v>24</v>
      </c>
      <c r="E105" s="42" t="s">
        <v>15</v>
      </c>
      <c r="F105" s="23">
        <v>756</v>
      </c>
      <c r="G105" s="24">
        <v>515</v>
      </c>
      <c r="H105" s="24">
        <v>566</v>
      </c>
      <c r="I105" s="25"/>
      <c r="J105" s="26">
        <f t="shared" si="12"/>
        <v>0</v>
      </c>
      <c r="K105" s="27">
        <f t="shared" si="13"/>
        <v>0</v>
      </c>
      <c r="L105" s="28">
        <v>4630198560305</v>
      </c>
      <c r="M105" s="28"/>
      <c r="N105" s="28"/>
      <c r="O105" s="28"/>
    </row>
    <row r="106" spans="1:15" s="18" customFormat="1" ht="15.75" customHeight="1" x14ac:dyDescent="0.25">
      <c r="A106" s="19">
        <v>90</v>
      </c>
      <c r="B106" s="20">
        <v>2545250</v>
      </c>
      <c r="C106" s="29" t="s">
        <v>112</v>
      </c>
      <c r="D106" s="22">
        <v>30</v>
      </c>
      <c r="E106" s="42" t="s">
        <v>94</v>
      </c>
      <c r="F106" s="23">
        <v>560</v>
      </c>
      <c r="G106" s="24">
        <v>381</v>
      </c>
      <c r="H106" s="24">
        <v>420</v>
      </c>
      <c r="I106" s="25"/>
      <c r="J106" s="26">
        <f t="shared" si="12"/>
        <v>0</v>
      </c>
      <c r="K106" s="27">
        <f t="shared" si="13"/>
        <v>0</v>
      </c>
      <c r="L106" s="28">
        <v>4630198560152</v>
      </c>
      <c r="M106" s="28"/>
      <c r="N106" s="28"/>
      <c r="O106" s="28"/>
    </row>
    <row r="107" spans="1:15" s="18" customFormat="1" ht="15.75" customHeight="1" x14ac:dyDescent="0.2">
      <c r="A107" s="19">
        <v>91</v>
      </c>
      <c r="B107" s="20">
        <v>2546360</v>
      </c>
      <c r="C107" s="21" t="s">
        <v>113</v>
      </c>
      <c r="D107" s="22">
        <v>24</v>
      </c>
      <c r="E107" s="42" t="s">
        <v>15</v>
      </c>
      <c r="F107" s="23">
        <v>999</v>
      </c>
      <c r="G107" s="24">
        <v>680</v>
      </c>
      <c r="H107" s="24">
        <v>749</v>
      </c>
      <c r="I107" s="25"/>
      <c r="J107" s="26">
        <f t="shared" si="12"/>
        <v>0</v>
      </c>
      <c r="K107" s="27">
        <f t="shared" si="13"/>
        <v>0</v>
      </c>
      <c r="L107" s="28">
        <v>4630198561319</v>
      </c>
      <c r="M107" s="28"/>
      <c r="N107" s="28"/>
      <c r="O107" s="28"/>
    </row>
    <row r="108" spans="1:15" s="18" customFormat="1" ht="15.75" customHeight="1" x14ac:dyDescent="0.2">
      <c r="A108" s="19">
        <v>92</v>
      </c>
      <c r="B108" s="20">
        <v>5384240</v>
      </c>
      <c r="C108" s="21" t="s">
        <v>114</v>
      </c>
      <c r="D108" s="22">
        <v>24</v>
      </c>
      <c r="E108" s="42" t="s">
        <v>94</v>
      </c>
      <c r="F108" s="23">
        <v>741</v>
      </c>
      <c r="G108" s="24">
        <v>504</v>
      </c>
      <c r="H108" s="24">
        <v>554</v>
      </c>
      <c r="I108" s="25"/>
      <c r="J108" s="26">
        <f t="shared" si="12"/>
        <v>0</v>
      </c>
      <c r="K108" s="27">
        <f t="shared" si="13"/>
        <v>0</v>
      </c>
      <c r="L108" s="28">
        <v>4630198561258</v>
      </c>
      <c r="M108" s="28"/>
      <c r="N108" s="28"/>
      <c r="O108" s="28"/>
    </row>
    <row r="109" spans="1:15" s="18" customFormat="1" ht="15.75" customHeight="1" x14ac:dyDescent="0.25">
      <c r="A109" s="19">
        <v>93</v>
      </c>
      <c r="B109" s="43">
        <v>25462401</v>
      </c>
      <c r="C109" s="29" t="s">
        <v>115</v>
      </c>
      <c r="D109" s="22">
        <v>24</v>
      </c>
      <c r="E109" s="42" t="s">
        <v>94</v>
      </c>
      <c r="F109" s="23">
        <v>706</v>
      </c>
      <c r="G109" s="24">
        <v>481</v>
      </c>
      <c r="H109" s="24">
        <v>528</v>
      </c>
      <c r="I109" s="25"/>
      <c r="J109" s="26">
        <f t="shared" si="12"/>
        <v>0</v>
      </c>
      <c r="K109" s="27">
        <f t="shared" si="13"/>
        <v>0</v>
      </c>
      <c r="L109" s="28">
        <v>4630198560558</v>
      </c>
      <c r="M109" s="28"/>
      <c r="N109" s="28"/>
      <c r="O109" s="28"/>
    </row>
    <row r="110" spans="1:15" s="18" customFormat="1" ht="15.75" customHeight="1" x14ac:dyDescent="0.25">
      <c r="A110" s="19">
        <v>94</v>
      </c>
      <c r="B110" s="20">
        <v>2547240</v>
      </c>
      <c r="C110" s="35" t="s">
        <v>116</v>
      </c>
      <c r="D110" s="22">
        <v>24</v>
      </c>
      <c r="E110" s="42" t="s">
        <v>15</v>
      </c>
      <c r="F110" s="23">
        <v>1393</v>
      </c>
      <c r="G110" s="24">
        <v>949</v>
      </c>
      <c r="H110" s="24">
        <v>1043</v>
      </c>
      <c r="I110" s="25"/>
      <c r="J110" s="26">
        <f t="shared" si="12"/>
        <v>0</v>
      </c>
      <c r="K110" s="27">
        <f t="shared" si="13"/>
        <v>0</v>
      </c>
      <c r="L110" s="28">
        <v>4630198560466</v>
      </c>
      <c r="M110" s="28"/>
      <c r="N110" s="28"/>
      <c r="O110" s="28"/>
    </row>
    <row r="111" spans="1:15" s="18" customFormat="1" ht="15.75" customHeight="1" x14ac:dyDescent="0.25">
      <c r="A111" s="19">
        <v>95</v>
      </c>
      <c r="B111" s="20">
        <v>2547100</v>
      </c>
      <c r="C111" s="29" t="s">
        <v>117</v>
      </c>
      <c r="D111" s="22">
        <v>24</v>
      </c>
      <c r="E111" s="42" t="s">
        <v>94</v>
      </c>
      <c r="F111" s="23">
        <v>651</v>
      </c>
      <c r="G111" s="24">
        <v>444</v>
      </c>
      <c r="H111" s="24">
        <v>488</v>
      </c>
      <c r="I111" s="25"/>
      <c r="J111" s="26">
        <f t="shared" si="12"/>
        <v>0</v>
      </c>
      <c r="K111" s="27">
        <f t="shared" si="13"/>
        <v>0</v>
      </c>
      <c r="L111" s="28">
        <v>4630198560510</v>
      </c>
      <c r="M111" s="28"/>
      <c r="N111" s="28"/>
      <c r="O111" s="28"/>
    </row>
    <row r="112" spans="1:15" s="18" customFormat="1" ht="15.75" customHeight="1" x14ac:dyDescent="0.25">
      <c r="A112" s="19">
        <v>96</v>
      </c>
      <c r="B112" s="20">
        <v>5279360</v>
      </c>
      <c r="C112" s="35" t="s">
        <v>118</v>
      </c>
      <c r="D112" s="22">
        <v>24</v>
      </c>
      <c r="E112" s="42" t="s">
        <v>15</v>
      </c>
      <c r="F112" s="23">
        <v>800</v>
      </c>
      <c r="G112" s="24">
        <v>544</v>
      </c>
      <c r="H112" s="24">
        <v>598</v>
      </c>
      <c r="I112" s="25"/>
      <c r="J112" s="26">
        <f t="shared" si="12"/>
        <v>0</v>
      </c>
      <c r="K112" s="27">
        <f t="shared" si="13"/>
        <v>0</v>
      </c>
      <c r="L112" s="28">
        <v>4630198560442</v>
      </c>
      <c r="M112" s="28"/>
      <c r="N112" s="28"/>
      <c r="O112" s="28"/>
    </row>
    <row r="113" spans="1:15" s="18" customFormat="1" ht="15.75" customHeight="1" x14ac:dyDescent="0.25">
      <c r="A113" s="19">
        <v>97</v>
      </c>
      <c r="B113" s="20" t="str">
        <f>"5279240а"</f>
        <v>5279240а</v>
      </c>
      <c r="C113" s="29" t="s">
        <v>119</v>
      </c>
      <c r="D113" s="22">
        <v>30</v>
      </c>
      <c r="E113" s="42" t="s">
        <v>94</v>
      </c>
      <c r="F113" s="23">
        <v>592</v>
      </c>
      <c r="G113" s="24">
        <v>402</v>
      </c>
      <c r="H113" s="24">
        <v>443</v>
      </c>
      <c r="I113" s="25"/>
      <c r="J113" s="26">
        <f t="shared" si="12"/>
        <v>0</v>
      </c>
      <c r="K113" s="27">
        <f t="shared" si="13"/>
        <v>0</v>
      </c>
      <c r="L113" s="28">
        <v>4630198560459</v>
      </c>
      <c r="M113" s="28"/>
      <c r="N113" s="28"/>
      <c r="O113" s="28"/>
    </row>
    <row r="114" spans="1:15" x14ac:dyDescent="0.2">
      <c r="A114" s="19">
        <v>98</v>
      </c>
      <c r="B114" s="38">
        <v>5343</v>
      </c>
      <c r="C114" s="29" t="s">
        <v>120</v>
      </c>
      <c r="D114" s="22">
        <v>24</v>
      </c>
      <c r="E114" s="42" t="s">
        <v>15</v>
      </c>
      <c r="F114" s="23">
        <v>1017</v>
      </c>
      <c r="G114" s="24">
        <v>657</v>
      </c>
      <c r="H114" s="24">
        <v>691</v>
      </c>
      <c r="I114" s="44"/>
      <c r="J114" s="26">
        <f t="shared" si="12"/>
        <v>0</v>
      </c>
      <c r="K114" s="27">
        <f t="shared" si="13"/>
        <v>0</v>
      </c>
      <c r="L114" s="28">
        <v>4630198560848</v>
      </c>
      <c r="M114" s="28"/>
      <c r="N114" s="28"/>
      <c r="O114" s="28"/>
    </row>
    <row r="115" spans="1:15" x14ac:dyDescent="0.2">
      <c r="A115" s="19">
        <v>99</v>
      </c>
      <c r="B115" s="38">
        <v>5344</v>
      </c>
      <c r="C115" s="29" t="s">
        <v>121</v>
      </c>
      <c r="D115" s="22">
        <v>24</v>
      </c>
      <c r="E115" s="42" t="s">
        <v>15</v>
      </c>
      <c r="F115" s="23">
        <v>928</v>
      </c>
      <c r="G115" s="24">
        <v>599</v>
      </c>
      <c r="H115" s="24">
        <v>631</v>
      </c>
      <c r="I115" s="44"/>
      <c r="J115" s="26">
        <f t="shared" si="12"/>
        <v>0</v>
      </c>
      <c r="K115" s="27">
        <f t="shared" si="13"/>
        <v>0</v>
      </c>
      <c r="L115" s="28">
        <v>4630198560855</v>
      </c>
      <c r="M115" s="28"/>
      <c r="N115" s="28"/>
      <c r="O115" s="28"/>
    </row>
    <row r="116" spans="1:15" x14ac:dyDescent="0.2">
      <c r="A116" s="19">
        <v>100</v>
      </c>
      <c r="B116" s="38">
        <v>5345</v>
      </c>
      <c r="C116" s="29" t="s">
        <v>122</v>
      </c>
      <c r="D116" s="22">
        <v>24</v>
      </c>
      <c r="E116" s="42" t="s">
        <v>15</v>
      </c>
      <c r="F116" s="23">
        <v>899</v>
      </c>
      <c r="G116" s="24">
        <v>580</v>
      </c>
      <c r="H116" s="24">
        <v>611</v>
      </c>
      <c r="I116" s="44"/>
      <c r="J116" s="26">
        <f t="shared" si="12"/>
        <v>0</v>
      </c>
      <c r="K116" s="27">
        <f t="shared" si="13"/>
        <v>0</v>
      </c>
      <c r="L116" s="28">
        <v>4630198560862</v>
      </c>
      <c r="M116" s="28"/>
      <c r="N116" s="28"/>
      <c r="O116" s="28"/>
    </row>
    <row r="117" spans="1:15" x14ac:dyDescent="0.2">
      <c r="A117" s="19">
        <v>101</v>
      </c>
      <c r="B117" s="38">
        <v>5346</v>
      </c>
      <c r="C117" s="29" t="s">
        <v>123</v>
      </c>
      <c r="D117" s="22">
        <v>24</v>
      </c>
      <c r="E117" s="42" t="s">
        <v>15</v>
      </c>
      <c r="F117" s="23">
        <v>950</v>
      </c>
      <c r="G117" s="24">
        <v>614</v>
      </c>
      <c r="H117" s="24">
        <v>646</v>
      </c>
      <c r="I117" s="44"/>
      <c r="J117" s="26">
        <f t="shared" si="12"/>
        <v>0</v>
      </c>
      <c r="K117" s="27">
        <f t="shared" si="13"/>
        <v>0</v>
      </c>
      <c r="L117" s="28">
        <v>4630198560879</v>
      </c>
      <c r="M117" s="28"/>
      <c r="N117" s="28"/>
      <c r="O117" s="28"/>
    </row>
    <row r="118" spans="1:15" x14ac:dyDescent="0.2">
      <c r="A118" s="19">
        <v>102</v>
      </c>
      <c r="B118" s="38">
        <v>5347</v>
      </c>
      <c r="C118" s="29" t="s">
        <v>124</v>
      </c>
      <c r="D118" s="22">
        <v>24</v>
      </c>
      <c r="E118" s="42" t="s">
        <v>15</v>
      </c>
      <c r="F118" s="23">
        <v>1042</v>
      </c>
      <c r="G118" s="24">
        <v>673</v>
      </c>
      <c r="H118" s="24">
        <v>709</v>
      </c>
      <c r="I118" s="44"/>
      <c r="J118" s="26">
        <f t="shared" si="12"/>
        <v>0</v>
      </c>
      <c r="K118" s="27">
        <f t="shared" si="13"/>
        <v>0</v>
      </c>
      <c r="L118" s="28">
        <v>4630198560886</v>
      </c>
      <c r="M118" s="28"/>
      <c r="N118" s="28"/>
      <c r="O118" s="28"/>
    </row>
    <row r="119" spans="1:15" x14ac:dyDescent="0.2">
      <c r="A119" s="19">
        <v>103</v>
      </c>
      <c r="B119" s="45">
        <v>2269100</v>
      </c>
      <c r="C119" s="20" t="s">
        <v>125</v>
      </c>
      <c r="D119" s="22">
        <v>24</v>
      </c>
      <c r="E119" s="46" t="s">
        <v>94</v>
      </c>
      <c r="F119" s="47">
        <v>1032</v>
      </c>
      <c r="G119" s="22">
        <v>712</v>
      </c>
      <c r="H119" s="22">
        <v>742</v>
      </c>
      <c r="I119" s="44"/>
      <c r="J119" s="26">
        <f t="shared" si="12"/>
        <v>0</v>
      </c>
      <c r="K119" s="27">
        <f t="shared" si="13"/>
        <v>0</v>
      </c>
      <c r="L119" s="28">
        <v>4630198560572</v>
      </c>
      <c r="M119" s="28"/>
      <c r="N119" s="28"/>
      <c r="O119" s="28"/>
    </row>
    <row r="120" spans="1:15" x14ac:dyDescent="0.2">
      <c r="A120" s="19">
        <v>104</v>
      </c>
      <c r="B120" s="48">
        <v>2269240</v>
      </c>
      <c r="C120" s="20" t="s">
        <v>126</v>
      </c>
      <c r="D120" s="22">
        <v>24</v>
      </c>
      <c r="E120" s="46" t="s">
        <v>15</v>
      </c>
      <c r="F120" s="47">
        <v>1418</v>
      </c>
      <c r="G120" s="22">
        <v>978</v>
      </c>
      <c r="H120" s="22">
        <v>1021</v>
      </c>
      <c r="I120" s="44"/>
      <c r="J120" s="26">
        <f t="shared" si="12"/>
        <v>0</v>
      </c>
      <c r="K120" s="27">
        <f t="shared" si="13"/>
        <v>0</v>
      </c>
      <c r="L120" s="28">
        <v>4630198560664</v>
      </c>
      <c r="M120" s="28"/>
      <c r="N120" s="28"/>
      <c r="O120" s="28"/>
    </row>
    <row r="121" spans="1:15" ht="14.25" customHeight="1" x14ac:dyDescent="0.2">
      <c r="A121" s="19">
        <v>105</v>
      </c>
      <c r="B121" s="20">
        <v>5349100</v>
      </c>
      <c r="C121" s="49" t="s">
        <v>127</v>
      </c>
      <c r="D121" s="22">
        <v>30</v>
      </c>
      <c r="E121" s="46" t="s">
        <v>94</v>
      </c>
      <c r="F121" s="47">
        <v>953</v>
      </c>
      <c r="G121" s="22">
        <v>657</v>
      </c>
      <c r="H121" s="22">
        <v>686</v>
      </c>
      <c r="I121" s="44"/>
      <c r="J121" s="26">
        <f t="shared" si="12"/>
        <v>0</v>
      </c>
      <c r="K121" s="27">
        <f t="shared" si="13"/>
        <v>0</v>
      </c>
      <c r="L121" s="28">
        <v>4630198560930</v>
      </c>
      <c r="M121" s="28"/>
      <c r="N121" s="28"/>
      <c r="O121" s="28"/>
    </row>
    <row r="122" spans="1:15" x14ac:dyDescent="0.2">
      <c r="A122" s="19">
        <v>106</v>
      </c>
      <c r="B122" s="20">
        <v>5349240</v>
      </c>
      <c r="C122" s="20" t="s">
        <v>128</v>
      </c>
      <c r="D122" s="22">
        <v>24</v>
      </c>
      <c r="E122" s="46" t="s">
        <v>15</v>
      </c>
      <c r="F122" s="47">
        <v>1423</v>
      </c>
      <c r="G122" s="22">
        <v>982</v>
      </c>
      <c r="H122" s="22">
        <v>1026</v>
      </c>
      <c r="I122" s="44"/>
      <c r="J122" s="26">
        <f t="shared" si="12"/>
        <v>0</v>
      </c>
      <c r="K122" s="27">
        <f t="shared" si="13"/>
        <v>0</v>
      </c>
      <c r="L122" s="28">
        <v>4630198560947</v>
      </c>
      <c r="M122" s="28"/>
      <c r="N122" s="28"/>
      <c r="O122" s="28"/>
    </row>
    <row r="123" spans="1:15" x14ac:dyDescent="0.2">
      <c r="A123" s="19">
        <v>107</v>
      </c>
      <c r="B123" s="39">
        <v>5426</v>
      </c>
      <c r="C123" s="39" t="s">
        <v>129</v>
      </c>
      <c r="D123" s="46">
        <v>30</v>
      </c>
      <c r="E123" s="46" t="s">
        <v>94</v>
      </c>
      <c r="F123" s="47">
        <v>1320</v>
      </c>
      <c r="G123" s="22">
        <v>911</v>
      </c>
      <c r="H123" s="22">
        <v>951</v>
      </c>
      <c r="I123" s="44"/>
      <c r="J123" s="26">
        <f t="shared" si="12"/>
        <v>0</v>
      </c>
      <c r="K123" s="27">
        <f t="shared" si="13"/>
        <v>0</v>
      </c>
      <c r="L123" s="28"/>
      <c r="M123" s="28"/>
      <c r="N123" s="28"/>
      <c r="O123" s="28"/>
    </row>
    <row r="124" spans="1:15" x14ac:dyDescent="0.2">
      <c r="A124" s="19">
        <v>108</v>
      </c>
      <c r="B124" s="39">
        <v>5427</v>
      </c>
      <c r="C124" s="39" t="s">
        <v>130</v>
      </c>
      <c r="D124" s="46">
        <v>30</v>
      </c>
      <c r="E124" s="46" t="s">
        <v>94</v>
      </c>
      <c r="F124" s="47">
        <v>1182</v>
      </c>
      <c r="G124" s="22">
        <v>816</v>
      </c>
      <c r="H124" s="22">
        <v>851</v>
      </c>
      <c r="I124" s="44"/>
      <c r="J124" s="26">
        <f t="shared" si="12"/>
        <v>0</v>
      </c>
      <c r="K124" s="27">
        <f t="shared" si="13"/>
        <v>0</v>
      </c>
      <c r="L124" s="28"/>
      <c r="M124" s="28"/>
      <c r="N124" s="28"/>
      <c r="O124" s="28"/>
    </row>
    <row r="125" spans="1:15" x14ac:dyDescent="0.2">
      <c r="A125" s="19">
        <v>109</v>
      </c>
      <c r="B125" s="39">
        <v>5424</v>
      </c>
      <c r="C125" s="39" t="s">
        <v>131</v>
      </c>
      <c r="D125" s="46">
        <v>30</v>
      </c>
      <c r="E125" s="46" t="s">
        <v>94</v>
      </c>
      <c r="F125" s="47">
        <v>709</v>
      </c>
      <c r="G125" s="22">
        <v>489</v>
      </c>
      <c r="H125" s="22">
        <v>510</v>
      </c>
      <c r="I125" s="44"/>
      <c r="J125" s="26">
        <f t="shared" si="12"/>
        <v>0</v>
      </c>
      <c r="K125" s="27">
        <f t="shared" si="13"/>
        <v>0</v>
      </c>
      <c r="L125" s="28">
        <v>4687204574238</v>
      </c>
      <c r="M125" s="28"/>
      <c r="N125" s="28"/>
      <c r="O125" s="28"/>
    </row>
    <row r="126" spans="1:15" x14ac:dyDescent="0.2">
      <c r="A126" s="19">
        <v>110</v>
      </c>
      <c r="B126" s="39">
        <v>5425</v>
      </c>
      <c r="C126" s="39" t="s">
        <v>132</v>
      </c>
      <c r="D126" s="46">
        <v>30</v>
      </c>
      <c r="E126" s="46" t="s">
        <v>94</v>
      </c>
      <c r="F126" s="47">
        <v>1014</v>
      </c>
      <c r="G126" s="22">
        <v>700</v>
      </c>
      <c r="H126" s="22">
        <v>731</v>
      </c>
      <c r="I126" s="44"/>
      <c r="J126" s="26">
        <f t="shared" si="12"/>
        <v>0</v>
      </c>
      <c r="K126" s="27">
        <f t="shared" si="13"/>
        <v>0</v>
      </c>
      <c r="L126" s="28">
        <v>4687204574245</v>
      </c>
      <c r="M126" s="28"/>
      <c r="N126" s="28"/>
      <c r="O126" s="28"/>
    </row>
  </sheetData>
  <sheetProtection formatCells="0" formatColumns="0" formatRows="0" insertColumns="0" insertRows="0" insertHyperlinks="0" deleteColumns="0" deleteRows="0" sort="0" autoFilter="0" pivotTables="0"/>
  <mergeCells count="12">
    <mergeCell ref="J6:J7"/>
    <mergeCell ref="K6:K7"/>
    <mergeCell ref="A1:H4"/>
    <mergeCell ref="I1:I4"/>
    <mergeCell ref="A6:A8"/>
    <mergeCell ref="B6:B8"/>
    <mergeCell ref="C6:C8"/>
    <mergeCell ref="D6:D8"/>
    <mergeCell ref="E6:E8"/>
    <mergeCell ref="F6:F8"/>
    <mergeCell ref="G6:H7"/>
    <mergeCell ref="I6:I7"/>
  </mergeCells>
  <conditionalFormatting sqref="D22:H22">
    <cfRule type="expression" dxfId="114" priority="294">
      <formula>$I22:$I288&gt;0</formula>
    </cfRule>
  </conditionalFormatting>
  <conditionalFormatting sqref="B83:H85 B72:H72">
    <cfRule type="expression" dxfId="113" priority="293">
      <formula>$I72:$I333&gt;0</formula>
    </cfRule>
  </conditionalFormatting>
  <conditionalFormatting sqref="B66 D66:H66">
    <cfRule type="expression" dxfId="112" priority="209">
      <formula>$I66:$I329&gt;0</formula>
    </cfRule>
  </conditionalFormatting>
  <conditionalFormatting sqref="A11:F11 A10:B10 D10:F10 B15:F15 B12:F12 A12:A24 B13:B14 D13:F14 B16:B21 D16:F21 G10:H21">
    <cfRule type="expression" dxfId="111" priority="186">
      <formula>$I10:$I277&gt;0</formula>
    </cfRule>
  </conditionalFormatting>
  <conditionalFormatting sqref="D71:F71 B70:B71 C68:F70 G68:H71 D73:F73 G73:H82 A69:A85">
    <cfRule type="expression" dxfId="110" priority="185">
      <formula>$I68:$I330&gt;0</formula>
    </cfRule>
  </conditionalFormatting>
  <conditionalFormatting sqref="B81:B82 C74:F74 C77:F77 D75:F76 C80:F82 D78:F79">
    <cfRule type="expression" dxfId="109" priority="183">
      <formula>$I74:$I336&gt;0</formula>
    </cfRule>
  </conditionalFormatting>
  <conditionalFormatting sqref="C29:F29 A36:F36 C45:F45 D26:F28 D30:F34 A37:B40 D37:F44 A28:A34 G36:H45 G26:H34">
    <cfRule type="expression" dxfId="108" priority="181">
      <formula>$I26:$I290&gt;0</formula>
    </cfRule>
  </conditionalFormatting>
  <conditionalFormatting sqref="A41">
    <cfRule type="expression" dxfId="107" priority="180">
      <formula>$I41:$I305&gt;0</formula>
    </cfRule>
  </conditionalFormatting>
  <conditionalFormatting sqref="A42">
    <cfRule type="expression" dxfId="106" priority="179">
      <formula>$I42:$I306&gt;0</formula>
    </cfRule>
  </conditionalFormatting>
  <conditionalFormatting sqref="A43:B43">
    <cfRule type="expression" dxfId="105" priority="178">
      <formula>$I43:$I307&gt;0</formula>
    </cfRule>
  </conditionalFormatting>
  <conditionalFormatting sqref="A44:B44">
    <cfRule type="expression" dxfId="104" priority="177">
      <formula>$I44:$I308&gt;0</formula>
    </cfRule>
  </conditionalFormatting>
  <conditionalFormatting sqref="A45:B45">
    <cfRule type="expression" dxfId="103" priority="176">
      <formula>$I45:$I309&gt;0</formula>
    </cfRule>
  </conditionalFormatting>
  <conditionalFormatting sqref="A66">
    <cfRule type="expression" dxfId="102" priority="174">
      <formula>$I66:$I330&gt;0</formula>
    </cfRule>
  </conditionalFormatting>
  <conditionalFormatting sqref="A63 A46:B46 A65:C65 A64:B64 A47 C54:F54 D46:F53 D56:H65 G46:H54">
    <cfRule type="expression" dxfId="101" priority="173">
      <formula>$I46:$I311&gt;0</formula>
    </cfRule>
  </conditionalFormatting>
  <conditionalFormatting sqref="A48:B48">
    <cfRule type="expression" dxfId="100" priority="172">
      <formula>$I48:$I313&gt;0</formula>
    </cfRule>
  </conditionalFormatting>
  <conditionalFormatting sqref="A49">
    <cfRule type="expression" dxfId="99" priority="171">
      <formula>$I49:$I314&gt;0</formula>
    </cfRule>
  </conditionalFormatting>
  <conditionalFormatting sqref="A50:B50">
    <cfRule type="expression" dxfId="98" priority="170">
      <formula>$I50:$I315&gt;0</formula>
    </cfRule>
  </conditionalFormatting>
  <conditionalFormatting sqref="A51">
    <cfRule type="expression" dxfId="97" priority="169">
      <formula>$I51:$I316&gt;0</formula>
    </cfRule>
  </conditionalFormatting>
  <conditionalFormatting sqref="A52">
    <cfRule type="expression" dxfId="96" priority="168">
      <formula>$I52:$I317&gt;0</formula>
    </cfRule>
  </conditionalFormatting>
  <conditionalFormatting sqref="A53">
    <cfRule type="expression" dxfId="95" priority="167">
      <formula>$I53:$I318&gt;0</formula>
    </cfRule>
  </conditionalFormatting>
  <conditionalFormatting sqref="A54:B54">
    <cfRule type="expression" dxfId="94" priority="166">
      <formula>$I54:$I319&gt;0</formula>
    </cfRule>
  </conditionalFormatting>
  <conditionalFormatting sqref="A56:B56">
    <cfRule type="expression" dxfId="93" priority="165">
      <formula>$I56:$I321&gt;0</formula>
    </cfRule>
  </conditionalFormatting>
  <conditionalFormatting sqref="A57:B57">
    <cfRule type="expression" dxfId="92" priority="164">
      <formula>$I57:$I322&gt;0</formula>
    </cfRule>
  </conditionalFormatting>
  <conditionalFormatting sqref="A58:B58">
    <cfRule type="expression" dxfId="91" priority="163">
      <formula>$I58:$I323&gt;0</formula>
    </cfRule>
  </conditionalFormatting>
  <conditionalFormatting sqref="A59:B59">
    <cfRule type="expression" dxfId="90" priority="162">
      <formula>$I59:$I324&gt;0</formula>
    </cfRule>
  </conditionalFormatting>
  <conditionalFormatting sqref="A60:B60">
    <cfRule type="expression" dxfId="89" priority="161">
      <formula>$I60:$I325&gt;0</formula>
    </cfRule>
  </conditionalFormatting>
  <conditionalFormatting sqref="A61:B61">
    <cfRule type="expression" dxfId="88" priority="160">
      <formula>$I61:$I326&gt;0</formula>
    </cfRule>
  </conditionalFormatting>
  <conditionalFormatting sqref="A62:B62">
    <cfRule type="expression" dxfId="87" priority="159">
      <formula>$I62:$I327&gt;0</formula>
    </cfRule>
  </conditionalFormatting>
  <conditionalFormatting sqref="A68:B68">
    <cfRule type="expression" dxfId="86" priority="157">
      <formula>$I68:$I330&gt;0</formula>
    </cfRule>
  </conditionalFormatting>
  <conditionalFormatting sqref="B69">
    <cfRule type="expression" dxfId="85" priority="156">
      <formula>$I69:$I331&gt;0</formula>
    </cfRule>
  </conditionalFormatting>
  <conditionalFormatting sqref="B73">
    <cfRule type="expression" dxfId="84" priority="152">
      <formula>$I73:$I335&gt;0</formula>
    </cfRule>
  </conditionalFormatting>
  <conditionalFormatting sqref="B74">
    <cfRule type="expression" dxfId="83" priority="151">
      <formula>$I74:$I336&gt;0</formula>
    </cfRule>
  </conditionalFormatting>
  <conditionalFormatting sqref="B75">
    <cfRule type="expression" dxfId="82" priority="150">
      <formula>$I75:$I337&gt;0</formula>
    </cfRule>
  </conditionalFormatting>
  <conditionalFormatting sqref="B76">
    <cfRule type="expression" dxfId="81" priority="149">
      <formula>$I76:$I338&gt;0</formula>
    </cfRule>
  </conditionalFormatting>
  <conditionalFormatting sqref="B77">
    <cfRule type="expression" dxfId="80" priority="148">
      <formula>$I77:$I339&gt;0</formula>
    </cfRule>
  </conditionalFormatting>
  <conditionalFormatting sqref="B78">
    <cfRule type="expression" dxfId="79" priority="147">
      <formula>$I78:$I340&gt;0</formula>
    </cfRule>
  </conditionalFormatting>
  <conditionalFormatting sqref="B79">
    <cfRule type="expression" dxfId="78" priority="146">
      <formula>$I79:$I341&gt;0</formula>
    </cfRule>
  </conditionalFormatting>
  <conditionalFormatting sqref="B80">
    <cfRule type="expression" dxfId="77" priority="145">
      <formula>$I80:$I342&gt;0</formula>
    </cfRule>
  </conditionalFormatting>
  <conditionalFormatting sqref="A87:B87 C88:D102 C109:D109 D107:D108 D87 C104:D106 D103 F87:H109 A88:A126">
    <cfRule type="expression" dxfId="76" priority="143">
      <formula>$I87:$I345&gt;0</formula>
    </cfRule>
  </conditionalFormatting>
  <conditionalFormatting sqref="B88">
    <cfRule type="expression" dxfId="75" priority="142">
      <formula>$I88:$I346&gt;0</formula>
    </cfRule>
  </conditionalFormatting>
  <conditionalFormatting sqref="B89">
    <cfRule type="expression" dxfId="74" priority="141">
      <formula>$I89:$I347&gt;0</formula>
    </cfRule>
  </conditionalFormatting>
  <conditionalFormatting sqref="B90">
    <cfRule type="expression" dxfId="73" priority="140">
      <formula>$I90:$I348&gt;0</formula>
    </cfRule>
  </conditionalFormatting>
  <conditionalFormatting sqref="B91">
    <cfRule type="expression" dxfId="72" priority="139">
      <formula>$I91:$I349&gt;0</formula>
    </cfRule>
  </conditionalFormatting>
  <conditionalFormatting sqref="B92">
    <cfRule type="expression" dxfId="71" priority="138">
      <formula>$I92:$I350&gt;0</formula>
    </cfRule>
  </conditionalFormatting>
  <conditionalFormatting sqref="B93">
    <cfRule type="expression" dxfId="70" priority="137">
      <formula>$I93:$I351&gt;0</formula>
    </cfRule>
  </conditionalFormatting>
  <conditionalFormatting sqref="B94">
    <cfRule type="expression" dxfId="69" priority="136">
      <formula>$I94:$I352&gt;0</formula>
    </cfRule>
  </conditionalFormatting>
  <conditionalFormatting sqref="B95">
    <cfRule type="expression" dxfId="68" priority="135">
      <formula>$I95:$I353&gt;0</formula>
    </cfRule>
  </conditionalFormatting>
  <conditionalFormatting sqref="B96">
    <cfRule type="expression" dxfId="67" priority="134">
      <formula>$I96:$I354&gt;0</formula>
    </cfRule>
  </conditionalFormatting>
  <conditionalFormatting sqref="B97">
    <cfRule type="expression" dxfId="66" priority="133">
      <formula>$I97:$I355&gt;0</formula>
    </cfRule>
  </conditionalFormatting>
  <conditionalFormatting sqref="B98">
    <cfRule type="expression" dxfId="65" priority="132">
      <formula>$I98:$I356&gt;0</formula>
    </cfRule>
  </conditionalFormatting>
  <conditionalFormatting sqref="B99">
    <cfRule type="expression" dxfId="64" priority="131">
      <formula>$I99:$I357&gt;0</formula>
    </cfRule>
  </conditionalFormatting>
  <conditionalFormatting sqref="B100">
    <cfRule type="expression" dxfId="63" priority="130">
      <formula>$I100:$I358&gt;0</formula>
    </cfRule>
  </conditionalFormatting>
  <conditionalFormatting sqref="B101">
    <cfRule type="expression" dxfId="62" priority="129">
      <formula>$I101:$I359&gt;0</formula>
    </cfRule>
  </conditionalFormatting>
  <conditionalFormatting sqref="B102">
    <cfRule type="expression" dxfId="61" priority="128">
      <formula>$I102:$I360&gt;0</formula>
    </cfRule>
  </conditionalFormatting>
  <conditionalFormatting sqref="B103">
    <cfRule type="expression" dxfId="60" priority="127">
      <formula>$I103:$I361&gt;0</formula>
    </cfRule>
  </conditionalFormatting>
  <conditionalFormatting sqref="B104">
    <cfRule type="expression" dxfId="59" priority="126">
      <formula>$I104:$I362&gt;0</formula>
    </cfRule>
  </conditionalFormatting>
  <conditionalFormatting sqref="B105">
    <cfRule type="expression" dxfId="58" priority="125">
      <formula>$I105:$I363&gt;0</formula>
    </cfRule>
  </conditionalFormatting>
  <conditionalFormatting sqref="B106">
    <cfRule type="expression" dxfId="57" priority="124">
      <formula>$I106:$I364&gt;0</formula>
    </cfRule>
  </conditionalFormatting>
  <conditionalFormatting sqref="B107">
    <cfRule type="expression" dxfId="56" priority="123">
      <formula>$I107:$I365&gt;0</formula>
    </cfRule>
  </conditionalFormatting>
  <conditionalFormatting sqref="B108">
    <cfRule type="expression" dxfId="55" priority="122">
      <formula>$I108:$I366&gt;0</formula>
    </cfRule>
  </conditionalFormatting>
  <conditionalFormatting sqref="B110 F110:F113 C111:D113 C114:C118 D110 G110:H118">
    <cfRule type="expression" dxfId="54" priority="121">
      <formula>$I110:$I367&gt;0</formula>
    </cfRule>
  </conditionalFormatting>
  <conditionalFormatting sqref="B111">
    <cfRule type="expression" dxfId="53" priority="120">
      <formula>$I111:$I368&gt;0</formula>
    </cfRule>
  </conditionalFormatting>
  <conditionalFormatting sqref="B112">
    <cfRule type="expression" dxfId="52" priority="119">
      <formula>$I112:$I369&gt;0</formula>
    </cfRule>
  </conditionalFormatting>
  <conditionalFormatting sqref="B113">
    <cfRule type="expression" dxfId="51" priority="118">
      <formula>$I113:$I370&gt;0</formula>
    </cfRule>
  </conditionalFormatting>
  <conditionalFormatting sqref="A26:B26">
    <cfRule type="expression" dxfId="50" priority="117">
      <formula>$I26:$I290&gt;0</formula>
    </cfRule>
  </conditionalFormatting>
  <conditionalFormatting sqref="A27:B27">
    <cfRule type="expression" dxfId="49" priority="116">
      <formula>$I27:$I291&gt;0</formula>
    </cfRule>
  </conditionalFormatting>
  <conditionalFormatting sqref="B28">
    <cfRule type="expression" dxfId="48" priority="115">
      <formula>$I28:$I292&gt;0</formula>
    </cfRule>
  </conditionalFormatting>
  <conditionalFormatting sqref="B29">
    <cfRule type="expression" dxfId="47" priority="114">
      <formula>$I29:$I293&gt;0</formula>
    </cfRule>
  </conditionalFormatting>
  <conditionalFormatting sqref="B30">
    <cfRule type="expression" dxfId="46" priority="113">
      <formula>$I30:$I294&gt;0</formula>
    </cfRule>
  </conditionalFormatting>
  <conditionalFormatting sqref="B31">
    <cfRule type="expression" dxfId="45" priority="112">
      <formula>$I31:$I295&gt;0</formula>
    </cfRule>
  </conditionalFormatting>
  <conditionalFormatting sqref="B32">
    <cfRule type="expression" dxfId="44" priority="111">
      <formula>$I32:$I296&gt;0</formula>
    </cfRule>
  </conditionalFormatting>
  <conditionalFormatting sqref="B33">
    <cfRule type="expression" dxfId="43" priority="110">
      <formula>$I33:$I297&gt;0</formula>
    </cfRule>
  </conditionalFormatting>
  <conditionalFormatting sqref="B34">
    <cfRule type="expression" dxfId="42" priority="109">
      <formula>$I34:$I298&gt;0</formula>
    </cfRule>
  </conditionalFormatting>
  <conditionalFormatting sqref="C56">
    <cfRule type="expression" dxfId="41" priority="103">
      <formula>$I56:$I321&gt;0</formula>
    </cfRule>
  </conditionalFormatting>
  <conditionalFormatting sqref="C57">
    <cfRule type="expression" dxfId="40" priority="102">
      <formula>$I57:$I322&gt;0</formula>
    </cfRule>
  </conditionalFormatting>
  <conditionalFormatting sqref="J6:J126">
    <cfRule type="expression" dxfId="39" priority="92">
      <formula>OR(#REF!&gt;200000,AND($J$6&lt;40000,OR(#REF!&lt;40000,#REF!&gt;200000)))</formula>
    </cfRule>
  </conditionalFormatting>
  <conditionalFormatting sqref="K6:K126">
    <cfRule type="expression" dxfId="38" priority="91">
      <formula>$J$6&gt;40000</formula>
    </cfRule>
  </conditionalFormatting>
  <conditionalFormatting sqref="C71">
    <cfRule type="expression" dxfId="37" priority="70">
      <formula>$J71:$J333&gt;0</formula>
    </cfRule>
  </conditionalFormatting>
  <conditionalFormatting sqref="B109">
    <cfRule type="expression" dxfId="36" priority="69">
      <formula>$J109:$J369&gt;0</formula>
    </cfRule>
  </conditionalFormatting>
  <conditionalFormatting sqref="D114">
    <cfRule type="expression" dxfId="35" priority="67">
      <formula>$I114:$I371&gt;0</formula>
    </cfRule>
  </conditionalFormatting>
  <conditionalFormatting sqref="D115">
    <cfRule type="expression" dxfId="34" priority="66">
      <formula>$I115:$I372&gt;0</formula>
    </cfRule>
  </conditionalFormatting>
  <conditionalFormatting sqref="D116">
    <cfRule type="expression" dxfId="33" priority="65">
      <formula>$I116:$I373&gt;0</formula>
    </cfRule>
  </conditionalFormatting>
  <conditionalFormatting sqref="D117">
    <cfRule type="expression" dxfId="32" priority="64">
      <formula>$I117:$I374&gt;0</formula>
    </cfRule>
  </conditionalFormatting>
  <conditionalFormatting sqref="D118:D122">
    <cfRule type="expression" dxfId="31" priority="63">
      <formula>$I118:$I375&gt;0</formula>
    </cfRule>
  </conditionalFormatting>
  <conditionalFormatting sqref="F114:F118">
    <cfRule type="expression" dxfId="30" priority="62">
      <formula>$I114:$I371&gt;0</formula>
    </cfRule>
  </conditionalFormatting>
  <conditionalFormatting sqref="C43">
    <cfRule type="expression" dxfId="29" priority="60">
      <formula>$I43:$I261&gt;0</formula>
    </cfRule>
  </conditionalFormatting>
  <conditionalFormatting sqref="C48">
    <cfRule type="expression" dxfId="28" priority="59">
      <formula>$I48:$I270&gt;0</formula>
    </cfRule>
  </conditionalFormatting>
  <conditionalFormatting sqref="C64">
    <cfRule type="expression" dxfId="27" priority="58">
      <formula>$I64:$I333&gt;0</formula>
    </cfRule>
  </conditionalFormatting>
  <conditionalFormatting sqref="B41:C41">
    <cfRule type="expression" dxfId="26" priority="57">
      <formula>$I41:$I269&gt;0</formula>
    </cfRule>
  </conditionalFormatting>
  <conditionalFormatting sqref="C17">
    <cfRule type="expression" dxfId="25" priority="56">
      <formula>$I17:$I308&gt;0</formula>
    </cfRule>
  </conditionalFormatting>
  <conditionalFormatting sqref="B22">
    <cfRule type="expression" dxfId="24" priority="55">
      <formula>$I22:$I311&gt;0</formula>
    </cfRule>
  </conditionalFormatting>
  <conditionalFormatting sqref="B42:C42">
    <cfRule type="expression" dxfId="23" priority="54">
      <formula>$I42:$I277&gt;0</formula>
    </cfRule>
  </conditionalFormatting>
  <conditionalFormatting sqref="B47">
    <cfRule type="expression" dxfId="22" priority="53">
      <formula>$I47:$I337&gt;0</formula>
    </cfRule>
  </conditionalFormatting>
  <conditionalFormatting sqref="B49:C49">
    <cfRule type="expression" dxfId="21" priority="52">
      <formula>$I49:$I288&gt;0</formula>
    </cfRule>
  </conditionalFormatting>
  <conditionalFormatting sqref="B51">
    <cfRule type="expression" dxfId="20" priority="51">
      <formula>$I51:$I341&gt;0</formula>
    </cfRule>
  </conditionalFormatting>
  <conditionalFormatting sqref="B52">
    <cfRule type="expression" dxfId="19" priority="50">
      <formula>$I52:$I342&gt;0</formula>
    </cfRule>
  </conditionalFormatting>
  <conditionalFormatting sqref="B53:C53">
    <cfRule type="expression" dxfId="18" priority="49">
      <formula>$I53:$I294&gt;0</formula>
    </cfRule>
  </conditionalFormatting>
  <conditionalFormatting sqref="B63:C63">
    <cfRule type="expression" dxfId="17" priority="48">
      <formula>$I63:$I346&gt;0</formula>
    </cfRule>
  </conditionalFormatting>
  <conditionalFormatting sqref="C14 B23:B24 D23:F24">
    <cfRule type="expression" dxfId="16" priority="39">
      <formula>$J14:$J303&gt;0</formula>
    </cfRule>
  </conditionalFormatting>
  <conditionalFormatting sqref="C21">
    <cfRule type="expression" dxfId="15" priority="38">
      <formula>$J21:$J310&gt;0</formula>
    </cfRule>
  </conditionalFormatting>
  <conditionalFormatting sqref="C37">
    <cfRule type="expression" dxfId="14" priority="37">
      <formula>$J37:$J273&gt;0</formula>
    </cfRule>
  </conditionalFormatting>
  <conditionalFormatting sqref="C38">
    <cfRule type="expression" dxfId="13" priority="36">
      <formula>$J38:$J274&gt;0</formula>
    </cfRule>
  </conditionalFormatting>
  <conditionalFormatting sqref="C40">
    <cfRule type="expression" dxfId="12" priority="35">
      <formula>$J40:$J277&gt;0</formula>
    </cfRule>
  </conditionalFormatting>
  <conditionalFormatting sqref="C46">
    <cfRule type="expression" dxfId="11" priority="34">
      <formula>$J46:$J286&gt;0</formula>
    </cfRule>
  </conditionalFormatting>
  <conditionalFormatting sqref="C50">
    <cfRule type="expression" dxfId="10" priority="33">
      <formula>$J50:$J291&gt;0</formula>
    </cfRule>
  </conditionalFormatting>
  <conditionalFormatting sqref="C58">
    <cfRule type="expression" dxfId="9" priority="32">
      <formula>$J58:$J342&gt;0</formula>
    </cfRule>
  </conditionalFormatting>
  <conditionalFormatting sqref="C59">
    <cfRule type="expression" dxfId="8" priority="31">
      <formula>$J59:$J343&gt;0</formula>
    </cfRule>
  </conditionalFormatting>
  <conditionalFormatting sqref="C60">
    <cfRule type="expression" dxfId="7" priority="30">
      <formula>$J60:$J344&gt;0</formula>
    </cfRule>
  </conditionalFormatting>
  <conditionalFormatting sqref="C61">
    <cfRule type="expression" dxfId="6" priority="29">
      <formula>$J61:$J345&gt;0</formula>
    </cfRule>
  </conditionalFormatting>
  <conditionalFormatting sqref="C62">
    <cfRule type="expression" dxfId="5" priority="28">
      <formula>$J62:$J346&gt;0</formula>
    </cfRule>
  </conditionalFormatting>
  <conditionalFormatting sqref="C66">
    <cfRule type="expression" dxfId="4" priority="27">
      <formula>$J66:$J350&gt;0</formula>
    </cfRule>
  </conditionalFormatting>
  <conditionalFormatting sqref="C87">
    <cfRule type="expression" dxfId="3" priority="26">
      <formula>$J87:$J345&gt;0</formula>
    </cfRule>
  </conditionalFormatting>
  <conditionalFormatting sqref="C103">
    <cfRule type="expression" dxfId="2" priority="25">
      <formula>$J103:$J361&gt;0</formula>
    </cfRule>
  </conditionalFormatting>
  <conditionalFormatting sqref="C110">
    <cfRule type="expression" dxfId="1" priority="24">
      <formula>$J110:$J367&gt;0</formula>
    </cfRule>
  </conditionalFormatting>
  <conditionalFormatting sqref="G23:H24">
    <cfRule type="expression" dxfId="0" priority="338">
      <formula>$J51:$J315&gt;0</formula>
    </cfRule>
  </conditionalFormatting>
  <pageMargins left="0.19685039370078738" right="0.19685039370078738" top="0.39370078740157477" bottom="0.39370078740157477" header="0.31496062992125984" footer="0.31496062992125984"/>
  <pageSetup paperSize="9" scale="52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ОПТ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Олова Юлия</cp:lastModifiedBy>
  <cp:revision>1</cp:revision>
  <dcterms:created xsi:type="dcterms:W3CDTF">2020-07-31T06:54:59Z</dcterms:created>
  <dcterms:modified xsi:type="dcterms:W3CDTF">2024-03-05T05:07:36Z</dcterms:modified>
</cp:coreProperties>
</file>