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Рабочий стол\!ARTEMIS PLANT\Прайс-листы Весна 2025\Гортензия\"/>
    </mc:Choice>
  </mc:AlternateContent>
  <xr:revisionPtr revIDLastSave="0" documentId="13_ncr:1_{403EB8A8-5843-449B-BAB1-AB77EAC2549A}" xr6:coauthVersionLast="47" xr6:coauthVersionMax="47" xr10:uidLastSave="{00000000-0000-0000-0000-000000000000}"/>
  <bookViews>
    <workbookView xWindow="-108" yWindow="-108" windowWidth="23256" windowHeight="12576" xr2:uid="{46F4B228-59FC-49CC-A925-02953497D88E}"/>
  </bookViews>
  <sheets>
    <sheet name="Artemis Plant" sheetId="3" r:id="rId1"/>
  </sheets>
  <definedNames>
    <definedName name="_xlnm._FilterDatabase" localSheetId="0" hidden="1">'Artemis Plant'!$A$23:$T$141</definedName>
    <definedName name="_xlnm.Print_Titles" localSheetId="0">'Artemis Plant'!$23:$23</definedName>
    <definedName name="_xlnm.Print_Area" localSheetId="0">'Artemis Plant'!$A$1:$K$141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3" l="1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24" i="3"/>
  <c r="L116" i="3" l="1"/>
  <c r="H116" i="3"/>
  <c r="H126" i="3"/>
  <c r="L126" i="3"/>
  <c r="H94" i="3"/>
  <c r="L94" i="3"/>
  <c r="H70" i="3"/>
  <c r="L70" i="3"/>
  <c r="H46" i="3"/>
  <c r="L46" i="3"/>
  <c r="L28" i="3"/>
  <c r="L84" i="3"/>
  <c r="H84" i="3"/>
  <c r="H28" i="3"/>
  <c r="H72" i="3"/>
  <c r="L72" i="3"/>
  <c r="L25" i="3"/>
  <c r="H25" i="3"/>
  <c r="H140" i="3"/>
  <c r="L140" i="3"/>
  <c r="H138" i="3"/>
  <c r="L138" i="3"/>
  <c r="H128" i="3"/>
  <c r="L128" i="3"/>
  <c r="H108" i="3"/>
  <c r="L108" i="3"/>
  <c r="H90" i="3"/>
  <c r="L90" i="3"/>
  <c r="H55" i="3"/>
  <c r="L55" i="3"/>
  <c r="H54" i="3"/>
  <c r="L54" i="3"/>
  <c r="H53" i="3"/>
  <c r="L53" i="3"/>
  <c r="H26" i="3"/>
  <c r="H27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7" i="3"/>
  <c r="H48" i="3"/>
  <c r="H49" i="3"/>
  <c r="H50" i="3"/>
  <c r="H51" i="3"/>
  <c r="H52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1" i="3"/>
  <c r="H73" i="3"/>
  <c r="H74" i="3"/>
  <c r="H75" i="3"/>
  <c r="H76" i="3"/>
  <c r="H77" i="3"/>
  <c r="H78" i="3"/>
  <c r="H79" i="3"/>
  <c r="H80" i="3"/>
  <c r="H81" i="3"/>
  <c r="H82" i="3"/>
  <c r="H83" i="3"/>
  <c r="H85" i="3"/>
  <c r="H86" i="3"/>
  <c r="H87" i="3"/>
  <c r="H88" i="3"/>
  <c r="H89" i="3"/>
  <c r="H91" i="3"/>
  <c r="H92" i="3"/>
  <c r="H93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9" i="3"/>
  <c r="H110" i="3"/>
  <c r="H111" i="3"/>
  <c r="H112" i="3"/>
  <c r="H113" i="3"/>
  <c r="H114" i="3"/>
  <c r="H115" i="3"/>
  <c r="H117" i="3"/>
  <c r="H118" i="3"/>
  <c r="H119" i="3"/>
  <c r="H120" i="3"/>
  <c r="H121" i="3"/>
  <c r="H122" i="3"/>
  <c r="H123" i="3"/>
  <c r="H124" i="3"/>
  <c r="H125" i="3"/>
  <c r="H127" i="3"/>
  <c r="H129" i="3"/>
  <c r="H130" i="3"/>
  <c r="H131" i="3"/>
  <c r="H132" i="3"/>
  <c r="H133" i="3"/>
  <c r="H134" i="3"/>
  <c r="H135" i="3"/>
  <c r="H136" i="3"/>
  <c r="H137" i="3"/>
  <c r="H139" i="3"/>
  <c r="H141" i="3"/>
  <c r="H24" i="3"/>
  <c r="I17" i="3" l="1"/>
  <c r="L24" i="3" l="1"/>
  <c r="L26" i="3"/>
  <c r="L27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7" i="3"/>
  <c r="L48" i="3"/>
  <c r="L49" i="3"/>
  <c r="L50" i="3"/>
  <c r="L51" i="3"/>
  <c r="L52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1" i="3"/>
  <c r="L73" i="3"/>
  <c r="L74" i="3"/>
  <c r="L75" i="3"/>
  <c r="L76" i="3"/>
  <c r="L77" i="3"/>
  <c r="L78" i="3"/>
  <c r="L79" i="3"/>
  <c r="L80" i="3"/>
  <c r="L81" i="3"/>
  <c r="L82" i="3"/>
  <c r="L83" i="3"/>
  <c r="L85" i="3"/>
  <c r="L86" i="3"/>
  <c r="L87" i="3"/>
  <c r="L88" i="3"/>
  <c r="L89" i="3"/>
  <c r="L91" i="3"/>
  <c r="L92" i="3"/>
  <c r="L93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9" i="3"/>
  <c r="L110" i="3"/>
  <c r="L111" i="3"/>
  <c r="L112" i="3"/>
  <c r="L113" i="3"/>
  <c r="L114" i="3"/>
  <c r="L115" i="3"/>
  <c r="L117" i="3"/>
  <c r="L118" i="3"/>
  <c r="L119" i="3"/>
  <c r="L120" i="3"/>
  <c r="L121" i="3"/>
  <c r="L122" i="3"/>
  <c r="L123" i="3"/>
  <c r="L124" i="3"/>
  <c r="L125" i="3"/>
  <c r="L127" i="3"/>
  <c r="L129" i="3"/>
  <c r="L130" i="3"/>
  <c r="L131" i="3"/>
  <c r="L132" i="3"/>
  <c r="L133" i="3"/>
  <c r="L134" i="3"/>
  <c r="L135" i="3"/>
  <c r="L136" i="3"/>
  <c r="L137" i="3"/>
  <c r="L139" i="3"/>
  <c r="L141" i="3"/>
  <c r="I18" i="3" l="1"/>
  <c r="I19" i="3" s="1"/>
  <c r="I20" i="3" l="1"/>
  <c r="I21" i="3" s="1"/>
</calcChain>
</file>

<file path=xl/sharedStrings.xml><?xml version="1.0" encoding="utf-8"?>
<sst xmlns="http://schemas.openxmlformats.org/spreadsheetml/2006/main" count="478" uniqueCount="268">
  <si>
    <t>Ф.И.О. / Название фирмы:</t>
  </si>
  <si>
    <t>Контактное лицо:</t>
  </si>
  <si>
    <t>Минимальная сумма оптового заказа —500 у.е. Кратность заказа на сорт указана в списке сортов.</t>
  </si>
  <si>
    <t>Контактный телефон:</t>
  </si>
  <si>
    <t>E-mail:</t>
  </si>
  <si>
    <t>Система скидок: при заказе более 2000 у.е. -2%;  3000 у.е.-3%;  более 4000 у.е.-5%; более 5000 у.е.-6%</t>
  </si>
  <si>
    <t>Транспортная компания:</t>
  </si>
  <si>
    <t>Внутренний курс компании</t>
  </si>
  <si>
    <t>Количество штук</t>
  </si>
  <si>
    <t>Сумма заказа без скидки в у.е.</t>
  </si>
  <si>
    <t>Производители оставляют за собой право на изменение цены на момент подтверждения заказа, при этом все изменение цен будут предварительно согласованы с заказчиком.</t>
  </si>
  <si>
    <t>Скидка</t>
  </si>
  <si>
    <t>Итоговая сумма заказа в у.е.</t>
  </si>
  <si>
    <t>Доставка: Москва, МО и все регионы РФ . Стоимость доставки до ТК или по Москве или МО рассчитывается индивидуально.</t>
  </si>
  <si>
    <t>Итоговая сумма заказа</t>
  </si>
  <si>
    <t>ПОЖАЛУЙСТА, НЕ МЕНЯЙТЕ НИЧЕГО В ФАЙЛЕ, ЗАПОЛНЯЙТЕ ТОЛЬКО СТОЛБЕЦ Заказ,  шт. (кратно минимальному кол-ву на сорт)</t>
  </si>
  <si>
    <t xml:space="preserve">№ </t>
  </si>
  <si>
    <t xml:space="preserve">Кратность заказа на сорт </t>
  </si>
  <si>
    <t>Цена за упаковку, у.е.</t>
  </si>
  <si>
    <t>Цена за штуку, у.е.</t>
  </si>
  <si>
    <t>Ориентировочная цена за штуку</t>
  </si>
  <si>
    <t>Заказ,  шт. (кратно минимальному кол-ву на сорт)</t>
  </si>
  <si>
    <t xml:space="preserve">Сумма заказа </t>
  </si>
  <si>
    <t xml:space="preserve"> +7 (977) 523-15-68; +7 (926) 557-14-89</t>
  </si>
  <si>
    <t xml:space="preserve">   opt@artemisplant.ru  info@artemisplant.ru</t>
  </si>
  <si>
    <t xml:space="preserve">Уважаемые покупатели! </t>
  </si>
  <si>
    <t xml:space="preserve">                          Необходимо заполнить следующие данные о вас:</t>
  </si>
  <si>
    <t>Сроки поставки являются ориентировочными и могут быть скорректированы в зависимости от транспортной ситуации.</t>
  </si>
  <si>
    <t>Артикул</t>
  </si>
  <si>
    <t>Гортензия с ОКС, в Р9, Р10, Р14  №Н, Европа, Весна 2025</t>
  </si>
  <si>
    <t>Все растения  отгружаются в картонных коробках ,пластиковых или деревянных ящиках с биркой.</t>
  </si>
  <si>
    <t>Стоимость пластикового ящика-4,80 у.е., деревянного ящика 2,80 у.е., стоимость картонной коробки 3,50 у.е. Стоимость тары учитывается отдельно.</t>
  </si>
  <si>
    <t>X0001</t>
  </si>
  <si>
    <t>S2310</t>
  </si>
  <si>
    <t>X0003</t>
  </si>
  <si>
    <t>S1911</t>
  </si>
  <si>
    <t>X0002</t>
  </si>
  <si>
    <t>S1910</t>
  </si>
  <si>
    <t>S2311</t>
  </si>
  <si>
    <t>S2312</t>
  </si>
  <si>
    <t>S2314</t>
  </si>
  <si>
    <t>S2315</t>
  </si>
  <si>
    <t>S2316</t>
  </si>
  <si>
    <t>S2313</t>
  </si>
  <si>
    <t>S1912</t>
  </si>
  <si>
    <t>S1913</t>
  </si>
  <si>
    <t>S1914</t>
  </si>
  <si>
    <t>S1915</t>
  </si>
  <si>
    <t>S1916</t>
  </si>
  <si>
    <t>S2317</t>
  </si>
  <si>
    <t>X0004</t>
  </si>
  <si>
    <t>A0018</t>
  </si>
  <si>
    <t>A0001</t>
  </si>
  <si>
    <t>A0002</t>
  </si>
  <si>
    <t>A0019</t>
  </si>
  <si>
    <t>A0020</t>
  </si>
  <si>
    <t>X0005</t>
  </si>
  <si>
    <t>S2318</t>
  </si>
  <si>
    <t>S1917</t>
  </si>
  <si>
    <t>S1918</t>
  </si>
  <si>
    <t>S1919</t>
  </si>
  <si>
    <t>S1920</t>
  </si>
  <si>
    <t>S1921</t>
  </si>
  <si>
    <t>S1922</t>
  </si>
  <si>
    <t>S2319</t>
  </si>
  <si>
    <t>X0006</t>
  </si>
  <si>
    <t>S1923</t>
  </si>
  <si>
    <t>X0007</t>
  </si>
  <si>
    <t>A0003</t>
  </si>
  <si>
    <t>S2320</t>
  </si>
  <si>
    <t>A0004</t>
  </si>
  <si>
    <t>A0005</t>
  </si>
  <si>
    <t>S2321</t>
  </si>
  <si>
    <t>A0006</t>
  </si>
  <si>
    <t>A0007</t>
  </si>
  <si>
    <t>A0008</t>
  </si>
  <si>
    <t>S2322</t>
  </si>
  <si>
    <t>X0008</t>
  </si>
  <si>
    <t>S2323</t>
  </si>
  <si>
    <t>X0009</t>
  </si>
  <si>
    <t>S1710</t>
  </si>
  <si>
    <t>X0010</t>
  </si>
  <si>
    <t>S1924</t>
  </si>
  <si>
    <t>S1713</t>
  </si>
  <si>
    <t>S1714</t>
  </si>
  <si>
    <t>S1715</t>
  </si>
  <si>
    <t>X0011</t>
  </si>
  <si>
    <t>S1711</t>
  </si>
  <si>
    <t>S1716</t>
  </si>
  <si>
    <t>S1712</t>
  </si>
  <si>
    <t>X0012</t>
  </si>
  <si>
    <t>A0009</t>
  </si>
  <si>
    <t>S2324</t>
  </si>
  <si>
    <t>X0013</t>
  </si>
  <si>
    <t>T0011</t>
  </si>
  <si>
    <t>T0004</t>
  </si>
  <si>
    <t>T0002</t>
  </si>
  <si>
    <t>T0005</t>
  </si>
  <si>
    <t>T0006</t>
  </si>
  <si>
    <t>T0003</t>
  </si>
  <si>
    <t>T0007</t>
  </si>
  <si>
    <t>T0008</t>
  </si>
  <si>
    <t>T0010</t>
  </si>
  <si>
    <t>T0001</t>
  </si>
  <si>
    <t>T0009</t>
  </si>
  <si>
    <t>S2325</t>
  </si>
  <si>
    <t>S2326</t>
  </si>
  <si>
    <t>S2327</t>
  </si>
  <si>
    <t>S2328</t>
  </si>
  <si>
    <t>X0014</t>
  </si>
  <si>
    <t>S2329</t>
  </si>
  <si>
    <t>A0010</t>
  </si>
  <si>
    <t>A0022</t>
  </si>
  <si>
    <t>A0011</t>
  </si>
  <si>
    <t>A0023</t>
  </si>
  <si>
    <t>A0024</t>
  </si>
  <si>
    <t>X0015</t>
  </si>
  <si>
    <t>S1925</t>
  </si>
  <si>
    <t>S2330</t>
  </si>
  <si>
    <t>X0016</t>
  </si>
  <si>
    <t>S2331</t>
  </si>
  <si>
    <t>A0012</t>
  </si>
  <si>
    <t>A0013</t>
  </si>
  <si>
    <t>A0025</t>
  </si>
  <si>
    <t>X0017</t>
  </si>
  <si>
    <t>S2332</t>
  </si>
  <si>
    <t>S2333</t>
  </si>
  <si>
    <t>X0018</t>
  </si>
  <si>
    <t>A0014</t>
  </si>
  <si>
    <t>A0015</t>
  </si>
  <si>
    <t>A0026</t>
  </si>
  <si>
    <t>A0016</t>
  </si>
  <si>
    <t>S2334</t>
  </si>
  <si>
    <t>X0019</t>
  </si>
  <si>
    <t>Вид, сорт</t>
  </si>
  <si>
    <t>Hydrangea arb. Annabelle</t>
  </si>
  <si>
    <t xml:space="preserve">Hydrangea arb. Blanchetta </t>
  </si>
  <si>
    <t>Hydrangea arb. Candybelle Marshmallow</t>
  </si>
  <si>
    <t>Hydrangea arb. Candybellе Bubblegum</t>
  </si>
  <si>
    <t>Hydrangea arb. Limetta PBR</t>
  </si>
  <si>
    <t>Hydrangea arb. Pink Annabelle</t>
  </si>
  <si>
    <t>Hydrangea arb. Strong Annabelle</t>
  </si>
  <si>
    <t>Hydrangea arb. Sublime Annabelle</t>
  </si>
  <si>
    <t>Hydrangea arb. Sweet Annabelle</t>
  </si>
  <si>
    <t>Hydrangea arb.Ruby Annabelle® ('NCHA3')</t>
  </si>
  <si>
    <t>Hydrangea pan. Bee Green</t>
  </si>
  <si>
    <t>Hydrangea pan. Bee Happy</t>
  </si>
  <si>
    <t>Hydrangea pan. Bee Sweet</t>
  </si>
  <si>
    <t>Hydrangea pan. Bobo</t>
  </si>
  <si>
    <t>Hydrangea pan. Bonfire</t>
  </si>
  <si>
    <t>Hydrangea pan. 'Candlelight'</t>
  </si>
  <si>
    <t>Hydrangea pan. 'Candlelight'®</t>
  </si>
  <si>
    <t>Hydrangea pan. Candy Love®</t>
  </si>
  <si>
    <t>Hydrangea pan. Colourful Cocktail®</t>
  </si>
  <si>
    <t>Hydrangea pan. Cotton Cream®</t>
  </si>
  <si>
    <t>Hydrangea pan. 'Diamand Rouge'PBR</t>
  </si>
  <si>
    <t>Hydrangea pan. 'Diamant Rouge'®</t>
  </si>
  <si>
    <t>Hydrangea pan. Gardenlight Greenlight</t>
  </si>
  <si>
    <t>Hydrangea pan. Gardenlight Lemonlight</t>
  </si>
  <si>
    <t>Hydrangea pan. Gardenlight Little Light</t>
  </si>
  <si>
    <t xml:space="preserve">Hydrangea pan. Gardenlight Pinklight </t>
  </si>
  <si>
    <t>Hydrangea pan. Gardenlight Redlight</t>
  </si>
  <si>
    <t xml:space="preserve">Hydrangea pan. Gardenlight Whitelight </t>
  </si>
  <si>
    <t xml:space="preserve">Hydrangea pan. 'Graffiti' </t>
  </si>
  <si>
    <t>Hydrangea pan. 'Graffiti'®</t>
  </si>
  <si>
    <t>Hydrangea pan. Hercules</t>
  </si>
  <si>
    <t>Hydrangea pan. 'Hercules'®</t>
  </si>
  <si>
    <t>Hydrangea pan. Infinity®</t>
  </si>
  <si>
    <t>Hydrangea pan. 'Limelight'</t>
  </si>
  <si>
    <t>Hydrangea pan. Little Apple® NEW</t>
  </si>
  <si>
    <t>Hydrangea pan. Little Blossom®</t>
  </si>
  <si>
    <t>Hydrangea pan. 'Little Fresco'</t>
  </si>
  <si>
    <t>Hydrangea pan. Little Love® NEW</t>
  </si>
  <si>
    <t>Hydrangea pan. Little Passion®</t>
  </si>
  <si>
    <t xml:space="preserve">Hydrangea pan. Little Rosy® </t>
  </si>
  <si>
    <t>Hydrangea pan. 'Little Spooky'</t>
  </si>
  <si>
    <t>Hydrangea pan. 'Little Spooky'PBR</t>
  </si>
  <si>
    <t>Hydrangea pan. 'Magical Candle'</t>
  </si>
  <si>
    <t>Hydrangea pan. 'Magical Candle'®</t>
  </si>
  <si>
    <t xml:space="preserve">Hydrangea pan. 'Magical Fire' </t>
  </si>
  <si>
    <t>Hydrangea pan. 'Magical Fire'®</t>
  </si>
  <si>
    <t>Hydrangea pan. Magical Fuji</t>
  </si>
  <si>
    <t>Hydrangea pan. 'Magical Kilimanjaro'</t>
  </si>
  <si>
    <t>Hydrangea pan. 'Magical Matterhorn'</t>
  </si>
  <si>
    <t>Hydrangea pan. 'Magical Mont Blanc'</t>
  </si>
  <si>
    <t>Hydrangea pan. 'Magical Mont Blanc'®</t>
  </si>
  <si>
    <t>Hydrangea pan. 'Magical Moonlight'</t>
  </si>
  <si>
    <t>Hydrangea pan. 'Magical Mount Malinche'</t>
  </si>
  <si>
    <t>Hydrangea pan. 'Magical Sweet Summer'</t>
  </si>
  <si>
    <t>Hydrangea pan. 'Magical Sweet Summer'®</t>
  </si>
  <si>
    <t>Hydrangea pan. Milk &amp; Honey®</t>
  </si>
  <si>
    <t>Hydrangea pan. 'Mojito'</t>
  </si>
  <si>
    <t>Hydrangea pan. 'Mojito'®</t>
  </si>
  <si>
    <t>Hydrangea pan. Pancetta</t>
  </si>
  <si>
    <t>Hydrangea pan. Pandalus</t>
  </si>
  <si>
    <t>Hydrangea pan. Pandora</t>
  </si>
  <si>
    <t>Hydrangea pan. Pandria</t>
  </si>
  <si>
    <t>Hydrangea pan. Panenka</t>
  </si>
  <si>
    <t>Hydrangea pan. Panflora</t>
  </si>
  <si>
    <t>Hydrangea pan. Panorama</t>
  </si>
  <si>
    <t>Hydrangea pan. Pansana</t>
  </si>
  <si>
    <t>Hydrangea pan. Pantera</t>
  </si>
  <si>
    <t>Hydrangea pan. Pantheon</t>
  </si>
  <si>
    <t>Hydrangea pan. Pantonella</t>
  </si>
  <si>
    <t>Hydrangea pan. 'Petite® Cherry'</t>
  </si>
  <si>
    <t>Hydrangea pan. 'Petite® Flori'</t>
  </si>
  <si>
    <t>Hydrangea pan. 'Petite® Lantern'</t>
  </si>
  <si>
    <t>Hydrangea pan. 'Petite® Star'</t>
  </si>
  <si>
    <t>Hydrangea pan. 'Phantom'</t>
  </si>
  <si>
    <t>Hydrangea pan. Pink &amp; Rose®</t>
  </si>
  <si>
    <t>Hydrangea pan. Pinky Promise®</t>
  </si>
  <si>
    <t>Hydrangea pan. 'Pinky Winky'®</t>
  </si>
  <si>
    <t>Hydrangea pan. Pixio</t>
  </si>
  <si>
    <t>Hydrangea pan. 'Polar Bear'</t>
  </si>
  <si>
    <t>Hydrangea pan. 'Polestar'®</t>
  </si>
  <si>
    <t>Hydrangea pan. Red Velvet®</t>
  </si>
  <si>
    <t>Hydrangea pan. Royal Flower®</t>
  </si>
  <si>
    <t>Hydrangea pan. 'Silver Dollar'</t>
  </si>
  <si>
    <t>Hydrangea pan. 'Skyfall'</t>
  </si>
  <si>
    <t>Hydrangea pan. 'Skyfall'PBR</t>
  </si>
  <si>
    <t xml:space="preserve">Hydrangea pan. Strawberry Blossom® </t>
  </si>
  <si>
    <t>Hydrangea pan. Sugar Rush®</t>
  </si>
  <si>
    <t xml:space="preserve">Hydrangea pan. Summer Snow® </t>
  </si>
  <si>
    <t>Hydrangea pan. 'Wim's Red'</t>
  </si>
  <si>
    <t>Hydrangea pan. 'Wim's Red'®</t>
  </si>
  <si>
    <t>Форма поставки</t>
  </si>
  <si>
    <t>Р9</t>
  </si>
  <si>
    <t>ОКС</t>
  </si>
  <si>
    <t>штамб окс 100 см+крона</t>
  </si>
  <si>
    <t>штамб окс 80 см+крона</t>
  </si>
  <si>
    <t>P14</t>
  </si>
  <si>
    <t>P10</t>
  </si>
  <si>
    <t>Количество веток</t>
  </si>
  <si>
    <t>3-5 веток</t>
  </si>
  <si>
    <t>4-6 веток</t>
  </si>
  <si>
    <t>5/+ веток</t>
  </si>
  <si>
    <t>3/+ веток</t>
  </si>
  <si>
    <t xml:space="preserve">Необходимым условием приёма заказа является задаток (ваша гарантия подтверждения заказа) при бронировании: 50%, </t>
  </si>
  <si>
    <t xml:space="preserve">доплата 50% вносится не позднее: 1 февраля 2025 г. </t>
  </si>
  <si>
    <t>кассета 84</t>
  </si>
  <si>
    <t xml:space="preserve">                                                                                                                                             www.artemisplant.ru           </t>
  </si>
  <si>
    <t>2-3 ветки</t>
  </si>
  <si>
    <t>Hydrangea pan. 'Fraise Melba'</t>
  </si>
  <si>
    <t>4-5 веток</t>
  </si>
  <si>
    <t>Hydrangea pan. 'Framboisine' (Самарская Лидия)</t>
  </si>
  <si>
    <t>F0001</t>
  </si>
  <si>
    <t>F0002</t>
  </si>
  <si>
    <t>F0003</t>
  </si>
  <si>
    <t>Hydrangea pan. 'Magical Starlight'</t>
  </si>
  <si>
    <t>F0005</t>
  </si>
  <si>
    <t>Hydrangea pan. 'Pastelgreen '</t>
  </si>
  <si>
    <t>F0006</t>
  </si>
  <si>
    <t>Hydrangea pan. 'Romantic Ace' (Жемчужина Фестиваля)</t>
  </si>
  <si>
    <t>F0007</t>
  </si>
  <si>
    <t>Hydrangea pan. 'Sundae Fraise'</t>
  </si>
  <si>
    <t>F0008</t>
  </si>
  <si>
    <t>Hydrangea pan. 'Vanilla Fraise'</t>
  </si>
  <si>
    <t>F0009</t>
  </si>
  <si>
    <t>S2335</t>
  </si>
  <si>
    <t>Hydrangea pan. 'Little Lime Punch'</t>
  </si>
  <si>
    <t>S2336</t>
  </si>
  <si>
    <t>8-10 веток</t>
  </si>
  <si>
    <t>A0021</t>
  </si>
  <si>
    <t>Hydrangea pan. 'Raspberry Pink'</t>
  </si>
  <si>
    <t>Резерв</t>
  </si>
  <si>
    <t>С2</t>
  </si>
  <si>
    <t>A0122</t>
  </si>
  <si>
    <t xml:space="preserve">Данное предложение действительно до 27 декабря 2024 г. Выдача заказов с нашего склада весной: с 25 марта по 15 апреля 2025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</si>
</sst>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₽&quot;;[Red]\-#,##0.00\ &quot;₽&quot;"/>
    <numFmt numFmtId="44" formatCode="_-* #,##0.00\ &quot;₽&quot;_-;\-* #,##0.00\ &quot;₽&quot;_-;_-* &quot;-&quot;??\ &quot;₽&quot;_-;_-@_-"/>
    <numFmt numFmtId="164" formatCode="_-* #,##0.00\ [$₽-419]_-;\-* #,##0.00\ [$₽-419]_-;_-* &quot;-&quot;??\ [$₽-419]_-;_-@_-"/>
    <numFmt numFmtId="165" formatCode="_-* #,##0.00\ [$€-1]_-;\-* #,##0.00\ [$€-1]_-;_-* &quot;-&quot;??\ [$€-1]_-;_-@_-"/>
    <numFmt numFmtId="166" formatCode="#,##0.00_ ;\-#,##0.00\ "/>
  </numFmts>
  <fonts count="47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20"/>
      <color rgb="FF009900"/>
      <name val="Arial"/>
      <family val="2"/>
      <charset val="204"/>
    </font>
    <font>
      <b/>
      <sz val="11"/>
      <color rgb="FFFF0066"/>
      <name val="Arial"/>
      <family val="2"/>
      <charset val="204"/>
    </font>
    <font>
      <sz val="12"/>
      <color rgb="FF0000FF"/>
      <name val="Arial"/>
      <family val="2"/>
      <charset val="204"/>
    </font>
    <font>
      <sz val="10"/>
      <name val="Arial Cyr"/>
      <family val="2"/>
      <charset val="204"/>
    </font>
    <font>
      <b/>
      <sz val="11"/>
      <color rgb="FF660066"/>
      <name val="Arial"/>
      <family val="2"/>
      <charset val="204"/>
    </font>
    <font>
      <sz val="11"/>
      <color rgb="FF660066"/>
      <name val="Arial"/>
      <family val="2"/>
      <charset val="204"/>
    </font>
    <font>
      <sz val="11"/>
      <color rgb="FF0000FF"/>
      <name val="Arial"/>
      <family val="2"/>
      <charset val="204"/>
    </font>
    <font>
      <sz val="8"/>
      <name val="Arial"/>
      <family val="2"/>
    </font>
    <font>
      <sz val="11"/>
      <color theme="5" tint="-0.249977111117893"/>
      <name val="Arial"/>
      <family val="2"/>
      <charset val="204"/>
    </font>
    <font>
      <sz val="11"/>
      <color rgb="FFA27800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</font>
    <font>
      <sz val="11"/>
      <color theme="0" tint="-4.9989318521683403E-2"/>
      <name val="Calibri"/>
      <family val="2"/>
      <charset val="204"/>
      <scheme val="minor"/>
    </font>
    <font>
      <b/>
      <sz val="11"/>
      <color theme="5" tint="-0.249977111117893"/>
      <name val="Arial"/>
      <family val="2"/>
      <charset val="204"/>
    </font>
    <font>
      <sz val="12"/>
      <color theme="10"/>
      <name val="Arial"/>
      <family val="2"/>
      <charset val="204"/>
    </font>
    <font>
      <sz val="12"/>
      <color rgb="FF002060"/>
      <name val="Arial"/>
      <family val="2"/>
      <charset val="204"/>
    </font>
    <font>
      <sz val="11"/>
      <color theme="1"/>
      <name val="Arial Nova"/>
      <family val="2"/>
    </font>
    <font>
      <sz val="12"/>
      <color rgb="FF0000FF"/>
      <name val="Arial Nova"/>
      <family val="2"/>
    </font>
    <font>
      <sz val="11"/>
      <color rgb="FFC00000"/>
      <name val="Arial Nova"/>
      <family val="2"/>
    </font>
    <font>
      <sz val="11"/>
      <color rgb="FF660066"/>
      <name val="Arial Nova"/>
      <family val="2"/>
    </font>
    <font>
      <sz val="11"/>
      <name val="Arial Nova"/>
      <family val="2"/>
    </font>
    <font>
      <sz val="8"/>
      <color rgb="FFC00000"/>
      <name val="Arial"/>
      <family val="2"/>
      <charset val="204"/>
    </font>
    <font>
      <sz val="11"/>
      <color rgb="FF006000"/>
      <name val="Arial"/>
      <family val="2"/>
    </font>
    <font>
      <sz val="10"/>
      <color rgb="FF006000"/>
      <name val="Arial"/>
      <family val="2"/>
    </font>
    <font>
      <b/>
      <sz val="10"/>
      <color theme="4" tint="-0.499984740745262"/>
      <name val="Arial"/>
      <family val="2"/>
      <charset val="204"/>
    </font>
    <font>
      <sz val="11"/>
      <color theme="1"/>
      <name val="Aptos Serif"/>
      <family val="1"/>
    </font>
    <font>
      <b/>
      <sz val="18"/>
      <color rgb="FF006000"/>
      <name val="Verdana"/>
      <family val="2"/>
      <charset val="204"/>
    </font>
    <font>
      <sz val="11"/>
      <color theme="1"/>
      <name val="Aptos"/>
      <family val="2"/>
    </font>
    <font>
      <b/>
      <sz val="11"/>
      <color rgb="FF002060"/>
      <name val="Aptos"/>
      <family val="2"/>
    </font>
    <font>
      <sz val="11"/>
      <color rgb="FF002060"/>
      <name val="Aptos"/>
      <family val="2"/>
    </font>
    <font>
      <sz val="11"/>
      <color theme="5" tint="-0.249977111117893"/>
      <name val="Arial Nova"/>
      <family val="2"/>
      <charset val="204"/>
    </font>
    <font>
      <b/>
      <sz val="11"/>
      <color theme="5" tint="-0.249977111117893"/>
      <name val="Arial Nova"/>
      <family val="2"/>
    </font>
    <font>
      <sz val="8"/>
      <name val="Calibri"/>
      <family val="2"/>
      <charset val="204"/>
      <scheme val="minor"/>
    </font>
    <font>
      <sz val="10"/>
      <color indexed="8"/>
      <name val="Arial"/>
      <family val="2"/>
    </font>
    <font>
      <b/>
      <sz val="10"/>
      <color rgb="FF002060"/>
      <name val="Arial"/>
      <family val="2"/>
      <charset val="204"/>
    </font>
    <font>
      <sz val="12"/>
      <name val="Calibri"/>
      <family val="2"/>
      <charset val="204"/>
    </font>
    <font>
      <b/>
      <sz val="11"/>
      <color rgb="FFC00000"/>
      <name val="Arial"/>
      <family val="2"/>
      <charset val="204"/>
    </font>
    <font>
      <sz val="12"/>
      <color rgb="FFFF0000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rgb="FF0000FF"/>
      <name val="Calibri"/>
      <family val="2"/>
      <charset val="204"/>
    </font>
    <font>
      <b/>
      <sz val="12"/>
      <color rgb="FFFF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5E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8" fillId="0" borderId="0"/>
    <xf numFmtId="0" fontId="12" fillId="0" borderId="0"/>
    <xf numFmtId="0" fontId="15" fillId="0" borderId="0"/>
    <xf numFmtId="0" fontId="17" fillId="0" borderId="0"/>
    <xf numFmtId="0" fontId="17" fillId="0" borderId="0"/>
    <xf numFmtId="0" fontId="17" fillId="0" borderId="0"/>
    <xf numFmtId="0" fontId="39" fillId="0" borderId="0"/>
  </cellStyleXfs>
  <cellXfs count="103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7" fillId="2" borderId="0" xfId="1" applyFont="1" applyFill="1" applyAlignment="1">
      <alignment vertical="top"/>
    </xf>
    <xf numFmtId="0" fontId="7" fillId="2" borderId="0" xfId="1" applyFont="1" applyFill="1" applyAlignment="1">
      <alignment vertical="center"/>
    </xf>
    <xf numFmtId="0" fontId="9" fillId="2" borderId="0" xfId="0" applyFont="1" applyFill="1" applyAlignment="1">
      <alignment horizontal="center"/>
    </xf>
    <xf numFmtId="0" fontId="10" fillId="2" borderId="0" xfId="0" applyFont="1" applyFill="1"/>
    <xf numFmtId="0" fontId="11" fillId="2" borderId="0" xfId="0" applyFont="1" applyFill="1"/>
    <xf numFmtId="0" fontId="10" fillId="2" borderId="1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/>
    </xf>
    <xf numFmtId="165" fontId="3" fillId="2" borderId="0" xfId="0" applyNumberFormat="1" applyFont="1" applyFill="1"/>
    <xf numFmtId="0" fontId="13" fillId="2" borderId="0" xfId="0" applyFont="1" applyFill="1" applyAlignment="1">
      <alignment horizontal="center" wrapText="1"/>
    </xf>
    <xf numFmtId="0" fontId="0" fillId="2" borderId="0" xfId="0" applyFill="1"/>
    <xf numFmtId="0" fontId="14" fillId="2" borderId="0" xfId="0" applyFont="1" applyFill="1"/>
    <xf numFmtId="0" fontId="1" fillId="2" borderId="0" xfId="0" applyFont="1" applyFill="1"/>
    <xf numFmtId="2" fontId="1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vertical="top"/>
    </xf>
    <xf numFmtId="166" fontId="3" fillId="2" borderId="4" xfId="0" applyNumberFormat="1" applyFont="1" applyFill="1" applyBorder="1" applyAlignment="1">
      <alignment vertical="center"/>
    </xf>
    <xf numFmtId="166" fontId="3" fillId="3" borderId="4" xfId="0" applyNumberFormat="1" applyFont="1" applyFill="1" applyBorder="1" applyAlignment="1">
      <alignment vertical="center"/>
    </xf>
    <xf numFmtId="0" fontId="18" fillId="2" borderId="0" xfId="0" applyFont="1" applyFill="1"/>
    <xf numFmtId="0" fontId="0" fillId="4" borderId="0" xfId="0" applyFill="1"/>
    <xf numFmtId="0" fontId="1" fillId="4" borderId="0" xfId="0" applyFont="1" applyFill="1"/>
    <xf numFmtId="0" fontId="0" fillId="2" borderId="0" xfId="0" applyFill="1" applyAlignment="1">
      <alignment horizontal="center"/>
    </xf>
    <xf numFmtId="0" fontId="18" fillId="4" borderId="0" xfId="0" applyFont="1" applyFill="1"/>
    <xf numFmtId="0" fontId="0" fillId="5" borderId="0" xfId="0" applyFill="1"/>
    <xf numFmtId="0" fontId="1" fillId="5" borderId="0" xfId="0" applyFont="1" applyFill="1"/>
    <xf numFmtId="0" fontId="6" fillId="2" borderId="0" xfId="0" applyFont="1" applyFill="1" applyAlignment="1">
      <alignment horizontal="center" vertical="center"/>
    </xf>
    <xf numFmtId="0" fontId="22" fillId="2" borderId="0" xfId="0" applyFont="1" applyFill="1"/>
    <xf numFmtId="0" fontId="23" fillId="2" borderId="0" xfId="1" applyFont="1" applyFill="1" applyAlignment="1">
      <alignment horizontal="center" vertical="center"/>
    </xf>
    <xf numFmtId="0" fontId="24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wrapText="1"/>
    </xf>
    <xf numFmtId="0" fontId="25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/>
    </xf>
    <xf numFmtId="0" fontId="22" fillId="2" borderId="0" xfId="2" applyFont="1" applyFill="1" applyAlignment="1">
      <alignment horizontal="left" vertical="center"/>
    </xf>
    <xf numFmtId="0" fontId="27" fillId="2" borderId="0" xfId="2" applyFont="1" applyFill="1" applyAlignment="1">
      <alignment horizontal="left" vertical="center"/>
    </xf>
    <xf numFmtId="164" fontId="28" fillId="2" borderId="1" xfId="0" applyNumberFormat="1" applyFont="1" applyFill="1" applyBorder="1" applyAlignment="1">
      <alignment horizontal="right"/>
    </xf>
    <xf numFmtId="0" fontId="29" fillId="2" borderId="0" xfId="3" applyFont="1" applyFill="1" applyAlignment="1" applyProtection="1">
      <alignment horizontal="left" vertical="center" indent="1"/>
      <protection locked="0"/>
    </xf>
    <xf numFmtId="0" fontId="28" fillId="2" borderId="0" xfId="0" applyFont="1" applyFill="1"/>
    <xf numFmtId="1" fontId="28" fillId="2" borderId="1" xfId="0" applyNumberFormat="1" applyFont="1" applyFill="1" applyBorder="1" applyAlignment="1">
      <alignment horizontal="right"/>
    </xf>
    <xf numFmtId="2" fontId="28" fillId="2" borderId="1" xfId="0" applyNumberFormat="1" applyFont="1" applyFill="1" applyBorder="1" applyAlignment="1">
      <alignment horizontal="right"/>
    </xf>
    <xf numFmtId="0" fontId="28" fillId="2" borderId="0" xfId="0" applyFont="1" applyFill="1" applyAlignment="1">
      <alignment horizontal="center" wrapText="1"/>
    </xf>
    <xf numFmtId="9" fontId="28" fillId="2" borderId="2" xfId="0" applyNumberFormat="1" applyFont="1" applyFill="1" applyBorder="1" applyAlignment="1">
      <alignment horizontal="right"/>
    </xf>
    <xf numFmtId="166" fontId="28" fillId="2" borderId="2" xfId="0" applyNumberFormat="1" applyFont="1" applyFill="1" applyBorder="1" applyAlignment="1">
      <alignment horizontal="right"/>
    </xf>
    <xf numFmtId="44" fontId="28" fillId="2" borderId="2" xfId="0" applyNumberFormat="1" applyFont="1" applyFill="1" applyBorder="1" applyAlignment="1">
      <alignment horizontal="right"/>
    </xf>
    <xf numFmtId="165" fontId="28" fillId="2" borderId="0" xfId="0" applyNumberFormat="1" applyFont="1" applyFill="1"/>
    <xf numFmtId="0" fontId="31" fillId="2" borderId="0" xfId="0" applyFont="1" applyFill="1" applyAlignment="1">
      <alignment horizontal="center" wrapText="1"/>
    </xf>
    <xf numFmtId="0" fontId="33" fillId="2" borderId="0" xfId="0" applyFont="1" applyFill="1" applyAlignment="1">
      <alignment horizontal="center" wrapText="1"/>
    </xf>
    <xf numFmtId="0" fontId="34" fillId="2" borderId="0" xfId="0" applyFont="1" applyFill="1" applyAlignment="1">
      <alignment horizontal="center"/>
    </xf>
    <xf numFmtId="0" fontId="35" fillId="2" borderId="0" xfId="0" applyFont="1" applyFill="1" applyAlignment="1">
      <alignment horizontal="center" wrapText="1"/>
    </xf>
    <xf numFmtId="0" fontId="35" fillId="2" borderId="0" xfId="0" applyFont="1" applyFill="1" applyAlignment="1">
      <alignment horizontal="right"/>
    </xf>
    <xf numFmtId="0" fontId="30" fillId="6" borderId="4" xfId="0" applyFont="1" applyFill="1" applyBorder="1" applyAlignment="1">
      <alignment horizontal="center" vertical="center" wrapText="1"/>
    </xf>
    <xf numFmtId="2" fontId="30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36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horizontal="center" wrapText="1"/>
    </xf>
    <xf numFmtId="0" fontId="13" fillId="2" borderId="0" xfId="0" applyFont="1" applyFill="1"/>
    <xf numFmtId="0" fontId="37" fillId="2" borderId="0" xfId="0" applyFont="1" applyFill="1" applyAlignment="1">
      <alignment horizontal="left" vertical="center"/>
    </xf>
    <xf numFmtId="0" fontId="21" fillId="2" borderId="0" xfId="1" applyFont="1" applyFill="1" applyAlignment="1">
      <alignment horizontal="center" vertical="top"/>
    </xf>
    <xf numFmtId="0" fontId="40" fillId="7" borderId="4" xfId="0" applyFont="1" applyFill="1" applyBorder="1" applyAlignment="1">
      <alignment horizontal="center" vertical="center"/>
    </xf>
    <xf numFmtId="0" fontId="42" fillId="2" borderId="0" xfId="0" applyFont="1" applyFill="1"/>
    <xf numFmtId="0" fontId="3" fillId="0" borderId="0" xfId="0" applyFont="1" applyAlignment="1">
      <alignment horizontal="center" wrapText="1"/>
    </xf>
    <xf numFmtId="0" fontId="30" fillId="6" borderId="4" xfId="4" applyFont="1" applyFill="1" applyBorder="1" applyAlignment="1">
      <alignment horizontal="center" vertical="center" wrapText="1"/>
    </xf>
    <xf numFmtId="0" fontId="41" fillId="7" borderId="4" xfId="0" applyFont="1" applyFill="1" applyBorder="1" applyAlignment="1">
      <alignment horizontal="center"/>
    </xf>
    <xf numFmtId="0" fontId="44" fillId="7" borderId="4" xfId="0" applyFont="1" applyFill="1" applyBorder="1" applyAlignment="1">
      <alignment horizontal="center"/>
    </xf>
    <xf numFmtId="1" fontId="44" fillId="7" borderId="4" xfId="0" applyNumberFormat="1" applyFont="1" applyFill="1" applyBorder="1" applyAlignment="1">
      <alignment horizontal="center"/>
    </xf>
    <xf numFmtId="1" fontId="45" fillId="7" borderId="4" xfId="0" applyNumberFormat="1" applyFont="1" applyFill="1" applyBorder="1" applyAlignment="1">
      <alignment horizontal="center"/>
    </xf>
    <xf numFmtId="1" fontId="41" fillId="7" borderId="4" xfId="0" applyNumberFormat="1" applyFont="1" applyFill="1" applyBorder="1" applyAlignment="1">
      <alignment horizontal="center"/>
    </xf>
    <xf numFmtId="0" fontId="43" fillId="7" borderId="4" xfId="0" applyFont="1" applyFill="1" applyBorder="1" applyAlignment="1">
      <alignment horizontal="center"/>
    </xf>
    <xf numFmtId="1" fontId="43" fillId="7" borderId="4" xfId="0" applyNumberFormat="1" applyFont="1" applyFill="1" applyBorder="1" applyAlignment="1">
      <alignment horizontal="center"/>
    </xf>
    <xf numFmtId="1" fontId="46" fillId="7" borderId="4" xfId="0" applyNumberFormat="1" applyFont="1" applyFill="1" applyBorder="1" applyAlignment="1">
      <alignment horizontal="center"/>
    </xf>
    <xf numFmtId="2" fontId="41" fillId="7" borderId="4" xfId="0" applyNumberFormat="1" applyFont="1" applyFill="1" applyBorder="1" applyAlignment="1">
      <alignment horizontal="center"/>
    </xf>
    <xf numFmtId="0" fontId="41" fillId="7" borderId="5" xfId="0" applyFont="1" applyFill="1" applyBorder="1" applyAlignment="1">
      <alignment horizontal="center"/>
    </xf>
    <xf numFmtId="1" fontId="41" fillId="7" borderId="5" xfId="0" applyNumberFormat="1" applyFont="1" applyFill="1" applyBorder="1" applyAlignment="1">
      <alignment horizontal="center"/>
    </xf>
    <xf numFmtId="1" fontId="45" fillId="7" borderId="3" xfId="0" applyNumberFormat="1" applyFont="1" applyFill="1" applyBorder="1" applyAlignment="1">
      <alignment horizontal="center"/>
    </xf>
    <xf numFmtId="0" fontId="41" fillId="7" borderId="4" xfId="0" applyFont="1" applyFill="1" applyBorder="1" applyAlignment="1">
      <alignment horizontal="center" wrapText="1"/>
    </xf>
    <xf numFmtId="0" fontId="44" fillId="7" borderId="4" xfId="0" applyFont="1" applyFill="1" applyBorder="1"/>
    <xf numFmtId="0" fontId="41" fillId="7" borderId="4" xfId="0" applyFont="1" applyFill="1" applyBorder="1" applyProtection="1">
      <protection locked="0"/>
    </xf>
    <xf numFmtId="0" fontId="44" fillId="7" borderId="4" xfId="0" applyFont="1" applyFill="1" applyBorder="1" applyAlignment="1">
      <alignment horizontal="center" wrapText="1"/>
    </xf>
    <xf numFmtId="2" fontId="44" fillId="7" borderId="4" xfId="0" applyNumberFormat="1" applyFont="1" applyFill="1" applyBorder="1" applyAlignment="1">
      <alignment horizontal="center"/>
    </xf>
    <xf numFmtId="8" fontId="44" fillId="7" borderId="4" xfId="0" applyNumberFormat="1" applyFont="1" applyFill="1" applyBorder="1" applyAlignment="1">
      <alignment horizontal="center"/>
    </xf>
    <xf numFmtId="0" fontId="41" fillId="7" borderId="4" xfId="0" applyFont="1" applyFill="1" applyBorder="1"/>
    <xf numFmtId="0" fontId="43" fillId="7" borderId="4" xfId="0" applyFont="1" applyFill="1" applyBorder="1" applyAlignment="1">
      <alignment horizontal="center" wrapText="1"/>
    </xf>
    <xf numFmtId="0" fontId="43" fillId="7" borderId="4" xfId="0" applyFont="1" applyFill="1" applyBorder="1"/>
    <xf numFmtId="2" fontId="43" fillId="7" borderId="4" xfId="0" applyNumberFormat="1" applyFont="1" applyFill="1" applyBorder="1" applyAlignment="1">
      <alignment horizontal="center"/>
    </xf>
    <xf numFmtId="8" fontId="43" fillId="7" borderId="4" xfId="0" applyNumberFormat="1" applyFont="1" applyFill="1" applyBorder="1" applyAlignment="1">
      <alignment horizontal="center"/>
    </xf>
    <xf numFmtId="0" fontId="41" fillId="7" borderId="5" xfId="0" applyFont="1" applyFill="1" applyBorder="1"/>
    <xf numFmtId="0" fontId="41" fillId="7" borderId="5" xfId="0" applyFont="1" applyFill="1" applyBorder="1" applyProtection="1">
      <protection locked="0"/>
    </xf>
    <xf numFmtId="0" fontId="43" fillId="7" borderId="4" xfId="0" applyFont="1" applyFill="1" applyBorder="1" applyProtection="1">
      <protection locked="0"/>
    </xf>
    <xf numFmtId="0" fontId="10" fillId="2" borderId="2" xfId="0" applyFont="1" applyFill="1" applyBorder="1" applyAlignment="1">
      <alignment horizontal="left"/>
    </xf>
    <xf numFmtId="0" fontId="32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21" fillId="2" borderId="0" xfId="1" applyFont="1" applyFill="1" applyAlignment="1">
      <alignment horizontal="center" vertical="top"/>
    </xf>
    <xf numFmtId="0" fontId="20" fillId="2" borderId="0" xfId="1" applyFont="1" applyFill="1" applyAlignment="1">
      <alignment horizontal="left" vertical="top"/>
    </xf>
    <xf numFmtId="0" fontId="7" fillId="2" borderId="0" xfId="1" applyFont="1" applyFill="1" applyAlignment="1">
      <alignment horizontal="left" vertical="top"/>
    </xf>
  </cellXfs>
  <cellStyles count="9">
    <cellStyle name="Standaard 2" xfId="5" xr:uid="{79C376EF-2857-4530-AB64-0798F8046624}"/>
    <cellStyle name="Standaard 2 2" xfId="6" xr:uid="{48EF9C1C-149F-4F1D-8E26-A1A1DBB22535}"/>
    <cellStyle name="Standaard 3" xfId="7" xr:uid="{0D095856-1EE8-45AE-AC0B-17F601467225}"/>
    <cellStyle name="Standaard_Blad2" xfId="8" xr:uid="{127744BC-B0BF-419D-8FFE-4519336337BD}"/>
    <cellStyle name="Гиперссылка" xfId="1" builtinId="8"/>
    <cellStyle name="Обычный" xfId="0" builtinId="0"/>
    <cellStyle name="Обычный 2" xfId="2" xr:uid="{05DD6AB5-36BA-4D53-9225-5ED921C64BD4}"/>
    <cellStyle name="Обычный 3" xfId="4" xr:uid="{28B7C16F-ABE7-4D0D-9903-445B167E3799}"/>
    <cellStyle name="Обычный_Лист1" xfId="3" xr:uid="{51F27F71-A541-47BD-A0EA-8D251BE6B44B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006000"/>
      <color rgb="FFD1DCF3"/>
      <color rgb="FFFFE5E5"/>
      <color rgb="FF660066"/>
      <color rgb="FFFF99CC"/>
      <color rgb="FF33CC33"/>
      <color rgb="FF5826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141</xdr:row>
      <xdr:rowOff>0</xdr:rowOff>
    </xdr:from>
    <xdr:to>
      <xdr:col>5</xdr:col>
      <xdr:colOff>7620</xdr:colOff>
      <xdr:row>141</xdr:row>
      <xdr:rowOff>0</xdr:rowOff>
    </xdr:to>
    <xdr:pic>
      <xdr:nvPicPr>
        <xdr:cNvPr id="2" name="Picture 82" descr="shoppen?d=75655801593430">
          <a:extLst>
            <a:ext uri="{FF2B5EF4-FFF2-40B4-BE49-F238E27FC236}">
              <a16:creationId xmlns:a16="http://schemas.microsoft.com/office/drawing/2014/main" id="{B1B579BF-0A34-4F8B-B005-CCF5003FF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9357360"/>
          <a:ext cx="7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22860</xdr:colOff>
      <xdr:row>141</xdr:row>
      <xdr:rowOff>0</xdr:rowOff>
    </xdr:from>
    <xdr:to>
      <xdr:col>5</xdr:col>
      <xdr:colOff>30480</xdr:colOff>
      <xdr:row>141</xdr:row>
      <xdr:rowOff>0</xdr:rowOff>
    </xdr:to>
    <xdr:pic>
      <xdr:nvPicPr>
        <xdr:cNvPr id="3" name="Picture 83" descr="?ord=1221213510626">
          <a:extLst>
            <a:ext uri="{FF2B5EF4-FFF2-40B4-BE49-F238E27FC236}">
              <a16:creationId xmlns:a16="http://schemas.microsoft.com/office/drawing/2014/main" id="{7871CB90-4BBE-4C4A-84CB-AF8454E08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4660" y="9357360"/>
          <a:ext cx="7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38100</xdr:colOff>
      <xdr:row>141</xdr:row>
      <xdr:rowOff>0</xdr:rowOff>
    </xdr:from>
    <xdr:to>
      <xdr:col>5</xdr:col>
      <xdr:colOff>45720</xdr:colOff>
      <xdr:row>141</xdr:row>
      <xdr:rowOff>0</xdr:rowOff>
    </xdr:to>
    <xdr:pic>
      <xdr:nvPicPr>
        <xdr:cNvPr id="4" name="Picture 84" descr="RANDOM=83405823714518">
          <a:extLst>
            <a:ext uri="{FF2B5EF4-FFF2-40B4-BE49-F238E27FC236}">
              <a16:creationId xmlns:a16="http://schemas.microsoft.com/office/drawing/2014/main" id="{9283D056-47BC-4363-A9DB-F71EE2FF3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9357360"/>
          <a:ext cx="7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141</xdr:row>
      <xdr:rowOff>0</xdr:rowOff>
    </xdr:from>
    <xdr:to>
      <xdr:col>5</xdr:col>
      <xdr:colOff>7620</xdr:colOff>
      <xdr:row>141</xdr:row>
      <xdr:rowOff>0</xdr:rowOff>
    </xdr:to>
    <xdr:pic>
      <xdr:nvPicPr>
        <xdr:cNvPr id="5" name="Picture 85" descr="shoppen?d=75655801593430">
          <a:extLst>
            <a:ext uri="{FF2B5EF4-FFF2-40B4-BE49-F238E27FC236}">
              <a16:creationId xmlns:a16="http://schemas.microsoft.com/office/drawing/2014/main" id="{C529208D-79B1-46BD-A305-90FDBD6B0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9707880"/>
          <a:ext cx="7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22860</xdr:colOff>
      <xdr:row>141</xdr:row>
      <xdr:rowOff>0</xdr:rowOff>
    </xdr:from>
    <xdr:to>
      <xdr:col>5</xdr:col>
      <xdr:colOff>30480</xdr:colOff>
      <xdr:row>141</xdr:row>
      <xdr:rowOff>0</xdr:rowOff>
    </xdr:to>
    <xdr:pic>
      <xdr:nvPicPr>
        <xdr:cNvPr id="6" name="Picture 86" descr="?ord=1221213510626">
          <a:extLst>
            <a:ext uri="{FF2B5EF4-FFF2-40B4-BE49-F238E27FC236}">
              <a16:creationId xmlns:a16="http://schemas.microsoft.com/office/drawing/2014/main" id="{5159E80D-00F0-4DB9-BBE6-3C8A5E043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4660" y="9707880"/>
          <a:ext cx="7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38100</xdr:colOff>
      <xdr:row>141</xdr:row>
      <xdr:rowOff>0</xdr:rowOff>
    </xdr:from>
    <xdr:to>
      <xdr:col>5</xdr:col>
      <xdr:colOff>45720</xdr:colOff>
      <xdr:row>141</xdr:row>
      <xdr:rowOff>0</xdr:rowOff>
    </xdr:to>
    <xdr:pic>
      <xdr:nvPicPr>
        <xdr:cNvPr id="7" name="Picture 87" descr="RANDOM=83405823714518">
          <a:extLst>
            <a:ext uri="{FF2B5EF4-FFF2-40B4-BE49-F238E27FC236}">
              <a16:creationId xmlns:a16="http://schemas.microsoft.com/office/drawing/2014/main" id="{A6E8B7B1-9149-4E44-AC31-863EF7708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9707880"/>
          <a:ext cx="7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28576</xdr:rowOff>
    </xdr:from>
    <xdr:to>
      <xdr:col>2</xdr:col>
      <xdr:colOff>714375</xdr:colOff>
      <xdr:row>8</xdr:row>
      <xdr:rowOff>47626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8FFD7EBF-46AC-BE6A-E341-43BC1FB1B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6"/>
          <a:ext cx="2162175" cy="1562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rtemisplant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E3D46-E1A2-4590-8014-57848E832084}">
  <sheetPr filterMode="1">
    <tabColor rgb="FFFF99CC"/>
  </sheetPr>
  <dimension ref="A1:T141"/>
  <sheetViews>
    <sheetView tabSelected="1" view="pageBreakPreview" zoomScale="80" zoomScaleNormal="84" zoomScaleSheetLayoutView="80" workbookViewId="0">
      <selection activeCell="N125" sqref="N125"/>
    </sheetView>
  </sheetViews>
  <sheetFormatPr defaultColWidth="9.109375" defaultRowHeight="14.4" x14ac:dyDescent="0.3"/>
  <cols>
    <col min="1" max="2" width="10.5546875" style="17" customWidth="1"/>
    <col min="3" max="3" width="59.44140625" style="27" customWidth="1"/>
    <col min="4" max="4" width="22.6640625" style="17" customWidth="1"/>
    <col min="5" max="5" width="17.21875" style="17" customWidth="1"/>
    <col min="6" max="6" width="15.33203125" style="17" customWidth="1"/>
    <col min="7" max="7" width="10" style="17" customWidth="1"/>
    <col min="8" max="8" width="22.6640625" style="17" customWidth="1"/>
    <col min="9" max="9" width="18.88671875" style="17" customWidth="1"/>
    <col min="10" max="10" width="18.21875" style="17" customWidth="1"/>
    <col min="11" max="11" width="18.5546875" style="17" customWidth="1"/>
    <col min="12" max="12" width="16.109375" style="17" hidden="1" customWidth="1"/>
    <col min="13" max="13" width="15.33203125" style="17" customWidth="1"/>
    <col min="14" max="14" width="9.109375" style="19"/>
    <col min="15" max="16384" width="9.109375" style="17"/>
  </cols>
  <sheetData>
    <row r="1" spans="1:19" s="1" customFormat="1" ht="7.2" customHeight="1" x14ac:dyDescent="0.25">
      <c r="C1" s="2"/>
      <c r="D1" s="3"/>
      <c r="E1" s="3"/>
      <c r="F1" s="3"/>
      <c r="G1" s="3"/>
      <c r="H1" s="3"/>
      <c r="I1" s="3"/>
      <c r="N1" s="4"/>
    </row>
    <row r="2" spans="1:19" s="7" customFormat="1" ht="21" customHeight="1" x14ac:dyDescent="0.3">
      <c r="A2" s="98" t="s">
        <v>29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5"/>
      <c r="M2" s="5"/>
      <c r="N2" s="6"/>
    </row>
    <row r="3" spans="1:19" s="1" customFormat="1" ht="15" customHeight="1" x14ac:dyDescent="0.25">
      <c r="A3" s="99" t="s">
        <v>23</v>
      </c>
      <c r="B3" s="99"/>
      <c r="C3" s="99"/>
      <c r="D3" s="99"/>
      <c r="E3" s="99"/>
      <c r="F3" s="99"/>
      <c r="G3" s="99"/>
      <c r="H3" s="99"/>
      <c r="I3" s="99"/>
      <c r="J3" s="99"/>
      <c r="K3" s="99"/>
      <c r="N3" s="4"/>
    </row>
    <row r="4" spans="1:19" s="1" customFormat="1" ht="15" customHeight="1" x14ac:dyDescent="0.25">
      <c r="A4" s="31"/>
      <c r="B4" s="31"/>
      <c r="C4" s="101" t="s">
        <v>240</v>
      </c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4"/>
    </row>
    <row r="5" spans="1:19" s="7" customFormat="1" ht="15.75" customHeight="1" x14ac:dyDescent="0.25">
      <c r="A5" s="100" t="s">
        <v>24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8"/>
      <c r="M5" s="8"/>
      <c r="N5" s="8"/>
      <c r="O5" s="8"/>
      <c r="P5" s="8"/>
      <c r="Q5" s="1"/>
      <c r="S5" s="6"/>
    </row>
    <row r="6" spans="1:19" s="7" customFormat="1" ht="15.75" customHeight="1" x14ac:dyDescent="0.25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8"/>
      <c r="M6" s="8"/>
      <c r="N6" s="8"/>
      <c r="O6" s="8"/>
      <c r="P6" s="8"/>
      <c r="Q6" s="1"/>
      <c r="S6" s="6"/>
    </row>
    <row r="7" spans="1:19" s="7" customFormat="1" ht="15.75" customHeight="1" x14ac:dyDescent="0.25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  <c r="L7" s="8"/>
      <c r="M7" s="8"/>
      <c r="N7" s="8"/>
      <c r="O7" s="8"/>
      <c r="P7" s="8"/>
      <c r="Q7" s="1"/>
      <c r="S7" s="6"/>
    </row>
    <row r="8" spans="1:19" s="7" customFormat="1" ht="15.75" customHeight="1" x14ac:dyDescent="0.25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8"/>
      <c r="M8" s="8"/>
      <c r="N8" s="8"/>
      <c r="O8" s="8"/>
      <c r="P8" s="8"/>
      <c r="Q8" s="1"/>
      <c r="S8" s="6"/>
    </row>
    <row r="9" spans="1:19" s="1" customFormat="1" ht="15" customHeight="1" x14ac:dyDescent="0.25">
      <c r="A9" s="32" t="s">
        <v>25</v>
      </c>
      <c r="B9" s="32"/>
      <c r="C9" s="33"/>
      <c r="D9" s="32"/>
      <c r="E9" s="32"/>
      <c r="F9" s="32"/>
      <c r="G9" s="32"/>
      <c r="L9" s="8"/>
      <c r="N9" s="9"/>
      <c r="O9" s="9"/>
      <c r="P9" s="9"/>
      <c r="S9" s="4"/>
    </row>
    <row r="10" spans="1:19" s="1" customFormat="1" ht="12.75" customHeight="1" x14ac:dyDescent="0.3">
      <c r="A10" s="65" t="s">
        <v>267</v>
      </c>
      <c r="B10" s="65"/>
      <c r="C10" s="62"/>
      <c r="D10" s="63"/>
      <c r="E10" s="63"/>
      <c r="F10" s="36"/>
      <c r="G10" s="36"/>
      <c r="H10" s="56"/>
      <c r="I10" s="57" t="s">
        <v>26</v>
      </c>
      <c r="J10" s="11"/>
      <c r="K10" s="10"/>
      <c r="L10" s="8"/>
      <c r="M10" s="12"/>
    </row>
    <row r="11" spans="1:19" s="1" customFormat="1" ht="12.75" customHeight="1" x14ac:dyDescent="0.3">
      <c r="A11" s="64" t="s">
        <v>27</v>
      </c>
      <c r="B11" s="64"/>
      <c r="C11" s="62"/>
      <c r="D11" s="63"/>
      <c r="E11" s="63"/>
      <c r="F11" s="36"/>
      <c r="G11" s="36"/>
      <c r="H11" s="58"/>
      <c r="I11" s="59" t="s">
        <v>0</v>
      </c>
      <c r="J11" s="13"/>
      <c r="K11" s="13"/>
      <c r="L11" s="8"/>
      <c r="M11" s="12"/>
    </row>
    <row r="12" spans="1:19" s="1" customFormat="1" ht="12.75" customHeight="1" x14ac:dyDescent="0.3">
      <c r="A12" s="32"/>
      <c r="B12" s="32"/>
      <c r="C12" s="37"/>
      <c r="D12" s="36"/>
      <c r="E12" s="36"/>
      <c r="F12" s="55"/>
      <c r="G12" s="55"/>
      <c r="H12" s="58"/>
      <c r="I12" s="59" t="s">
        <v>1</v>
      </c>
      <c r="J12" s="14"/>
      <c r="K12" s="14"/>
      <c r="L12" s="8"/>
      <c r="M12" s="12"/>
    </row>
    <row r="13" spans="1:19" s="1" customFormat="1" ht="12.75" customHeight="1" x14ac:dyDescent="0.3">
      <c r="A13" s="38" t="s">
        <v>30</v>
      </c>
      <c r="B13" s="38"/>
      <c r="C13" s="35"/>
      <c r="D13" s="36"/>
      <c r="E13" s="36"/>
      <c r="F13" s="36"/>
      <c r="G13" s="36"/>
      <c r="H13" s="58"/>
      <c r="I13" s="59" t="s">
        <v>3</v>
      </c>
      <c r="J13" s="14"/>
      <c r="K13" s="14"/>
      <c r="L13" s="8"/>
      <c r="M13" s="12"/>
    </row>
    <row r="14" spans="1:19" s="1" customFormat="1" ht="12.75" customHeight="1" x14ac:dyDescent="0.3">
      <c r="A14" s="39" t="s">
        <v>31</v>
      </c>
      <c r="B14" s="39"/>
      <c r="C14" s="35"/>
      <c r="D14" s="36"/>
      <c r="E14" s="36"/>
      <c r="F14" s="36"/>
      <c r="G14" s="36"/>
      <c r="H14" s="58"/>
      <c r="I14" s="59" t="s">
        <v>4</v>
      </c>
      <c r="J14" s="97"/>
      <c r="K14" s="97"/>
      <c r="L14" s="8"/>
      <c r="M14" s="12"/>
    </row>
    <row r="15" spans="1:19" s="1" customFormat="1" ht="12.75" customHeight="1" x14ac:dyDescent="0.3">
      <c r="A15" s="39" t="s">
        <v>2</v>
      </c>
      <c r="B15" s="39"/>
      <c r="C15" s="35"/>
      <c r="D15" s="36"/>
      <c r="E15" s="36"/>
      <c r="F15" s="36"/>
      <c r="G15" s="36"/>
      <c r="H15" s="58"/>
      <c r="I15" s="59" t="s">
        <v>6</v>
      </c>
      <c r="J15" s="97"/>
      <c r="K15" s="97"/>
      <c r="L15" s="8"/>
    </row>
    <row r="16" spans="1:19" s="1" customFormat="1" ht="12.75" customHeight="1" x14ac:dyDescent="0.25">
      <c r="A16" s="34" t="s">
        <v>237</v>
      </c>
      <c r="B16" s="32"/>
      <c r="C16" s="35"/>
      <c r="D16" s="36"/>
      <c r="E16" s="36"/>
      <c r="F16" s="36"/>
      <c r="G16" s="36"/>
      <c r="H16" s="3"/>
      <c r="I16" s="45">
        <v>114</v>
      </c>
      <c r="J16" s="46" t="s">
        <v>7</v>
      </c>
      <c r="K16" s="47"/>
      <c r="L16" s="8"/>
    </row>
    <row r="17" spans="1:20" s="1" customFormat="1" ht="12.75" customHeight="1" x14ac:dyDescent="0.25">
      <c r="A17" s="68" t="s">
        <v>238</v>
      </c>
      <c r="B17" s="34"/>
      <c r="C17" s="40"/>
      <c r="D17" s="41"/>
      <c r="E17" s="41"/>
      <c r="F17" s="41"/>
      <c r="G17" s="41"/>
      <c r="H17" s="69"/>
      <c r="I17" s="48">
        <f>SUM(K24:K141)</f>
        <v>0</v>
      </c>
      <c r="J17" s="46" t="s">
        <v>8</v>
      </c>
      <c r="K17" s="47"/>
      <c r="L17" s="8"/>
    </row>
    <row r="18" spans="1:20" s="1" customFormat="1" ht="12.75" customHeight="1" x14ac:dyDescent="0.25">
      <c r="I18" s="49">
        <f>SUM(L24:L141)</f>
        <v>0</v>
      </c>
      <c r="J18" s="46" t="s">
        <v>9</v>
      </c>
      <c r="K18" s="50"/>
      <c r="L18" s="8"/>
      <c r="M18" s="2"/>
      <c r="N18" s="3"/>
      <c r="P18" s="15"/>
      <c r="T18" s="12"/>
    </row>
    <row r="19" spans="1:20" s="1" customFormat="1" ht="12.75" customHeight="1" x14ac:dyDescent="0.25">
      <c r="A19" s="65" t="s">
        <v>5</v>
      </c>
      <c r="B19" s="65"/>
      <c r="C19" s="40"/>
      <c r="D19" s="40"/>
      <c r="E19" s="40"/>
      <c r="F19" s="40"/>
      <c r="G19" s="40"/>
      <c r="H19" s="2"/>
      <c r="I19" s="51">
        <f>IF(I18&gt;5000,6%,IF(I18&gt;4000,5%,IF(I18&gt;3000,3%,IF(I18&gt;2000,2%,0%))))</f>
        <v>0</v>
      </c>
      <c r="J19" s="46" t="s">
        <v>11</v>
      </c>
      <c r="K19" s="47"/>
    </row>
    <row r="20" spans="1:20" s="1" customFormat="1" ht="12.75" customHeight="1" x14ac:dyDescent="0.25">
      <c r="A20" s="32" t="s">
        <v>10</v>
      </c>
      <c r="B20" s="32"/>
      <c r="C20" s="42"/>
      <c r="D20" s="36"/>
      <c r="E20" s="36"/>
      <c r="F20" s="36"/>
      <c r="G20" s="36"/>
      <c r="H20" s="16"/>
      <c r="I20" s="52">
        <f>I18-I18*I19</f>
        <v>0</v>
      </c>
      <c r="J20" s="46" t="s">
        <v>12</v>
      </c>
      <c r="K20" s="47"/>
      <c r="O20" s="12"/>
    </row>
    <row r="21" spans="1:20" s="1" customFormat="1" ht="12.75" customHeight="1" x14ac:dyDescent="0.25">
      <c r="A21" s="43" t="s">
        <v>13</v>
      </c>
      <c r="B21" s="43"/>
      <c r="C21" s="35"/>
      <c r="D21" s="36"/>
      <c r="E21" s="36"/>
      <c r="F21" s="36"/>
      <c r="G21" s="36"/>
      <c r="H21" s="3"/>
      <c r="I21" s="53">
        <f>I20*I16</f>
        <v>0</v>
      </c>
      <c r="J21" s="46" t="s">
        <v>14</v>
      </c>
      <c r="K21" s="54"/>
      <c r="O21" s="12"/>
    </row>
    <row r="22" spans="1:20" ht="15.6" customHeight="1" x14ac:dyDescent="0.3">
      <c r="A22" s="44" t="s">
        <v>15</v>
      </c>
      <c r="B22" s="44"/>
      <c r="C22" s="2"/>
      <c r="I22" s="18"/>
      <c r="J22" s="18"/>
      <c r="K22" s="18"/>
    </row>
    <row r="23" spans="1:20" ht="44.4" customHeight="1" x14ac:dyDescent="0.3">
      <c r="A23" s="60" t="s">
        <v>16</v>
      </c>
      <c r="B23" s="60" t="s">
        <v>28</v>
      </c>
      <c r="C23" s="60" t="s">
        <v>134</v>
      </c>
      <c r="D23" s="60" t="s">
        <v>225</v>
      </c>
      <c r="E23" s="60" t="s">
        <v>232</v>
      </c>
      <c r="F23" s="60" t="s">
        <v>17</v>
      </c>
      <c r="G23" s="60" t="s">
        <v>264</v>
      </c>
      <c r="H23" s="60" t="s">
        <v>18</v>
      </c>
      <c r="I23" s="60" t="s">
        <v>19</v>
      </c>
      <c r="J23" s="70" t="s">
        <v>20</v>
      </c>
      <c r="K23" s="61" t="s">
        <v>21</v>
      </c>
      <c r="L23" s="20" t="s">
        <v>22</v>
      </c>
      <c r="N23" s="21"/>
    </row>
    <row r="24" spans="1:20" ht="12" customHeight="1" x14ac:dyDescent="0.3">
      <c r="A24" s="83">
        <v>1</v>
      </c>
      <c r="B24" s="84" t="s">
        <v>258</v>
      </c>
      <c r="C24" s="85" t="s">
        <v>135</v>
      </c>
      <c r="D24" s="86" t="s">
        <v>227</v>
      </c>
      <c r="E24" s="72" t="s">
        <v>233</v>
      </c>
      <c r="F24" s="73">
        <v>25</v>
      </c>
      <c r="G24" s="74">
        <v>150</v>
      </c>
      <c r="H24" s="87">
        <f>I24*F24</f>
        <v>105</v>
      </c>
      <c r="I24" s="87">
        <v>4.2</v>
      </c>
      <c r="J24" s="88">
        <f>I24*112</f>
        <v>470.40000000000003</v>
      </c>
      <c r="K24" s="67"/>
      <c r="L24" s="22">
        <f t="shared" ref="L24:L98" si="0">K24*I24</f>
        <v>0</v>
      </c>
    </row>
    <row r="25" spans="1:20" ht="12" hidden="1" customHeight="1" x14ac:dyDescent="0.3">
      <c r="A25" s="90">
        <v>2</v>
      </c>
      <c r="B25" s="91" t="s">
        <v>32</v>
      </c>
      <c r="C25" s="96" t="s">
        <v>135</v>
      </c>
      <c r="D25" s="76" t="s">
        <v>226</v>
      </c>
      <c r="E25" s="91"/>
      <c r="F25" s="77">
        <v>40</v>
      </c>
      <c r="G25" s="78">
        <v>0</v>
      </c>
      <c r="H25" s="92">
        <f>I25*F25</f>
        <v>88</v>
      </c>
      <c r="I25" s="92">
        <v>2.2000000000000002</v>
      </c>
      <c r="J25" s="93">
        <f t="shared" ref="J25:J83" si="1">I25*112</f>
        <v>246.40000000000003</v>
      </c>
      <c r="K25" s="67"/>
      <c r="L25" s="22">
        <f t="shared" si="0"/>
        <v>0</v>
      </c>
    </row>
    <row r="26" spans="1:20" s="25" customFormat="1" ht="12" customHeight="1" x14ac:dyDescent="0.3">
      <c r="A26" s="83">
        <v>3</v>
      </c>
      <c r="B26" s="84" t="s">
        <v>33</v>
      </c>
      <c r="C26" s="89" t="s">
        <v>136</v>
      </c>
      <c r="D26" s="86" t="s">
        <v>227</v>
      </c>
      <c r="E26" s="72" t="s">
        <v>233</v>
      </c>
      <c r="F26" s="73">
        <v>25</v>
      </c>
      <c r="G26" s="74">
        <v>50</v>
      </c>
      <c r="H26" s="87">
        <f t="shared" ref="H26:H99" si="2">I26*F26</f>
        <v>238</v>
      </c>
      <c r="I26" s="87">
        <v>9.52</v>
      </c>
      <c r="J26" s="88">
        <f t="shared" si="1"/>
        <v>1066.24</v>
      </c>
      <c r="K26" s="67"/>
      <c r="L26" s="23">
        <f t="shared" si="0"/>
        <v>0</v>
      </c>
      <c r="N26" s="26"/>
    </row>
    <row r="27" spans="1:20" ht="12" customHeight="1" x14ac:dyDescent="0.3">
      <c r="A27" s="83">
        <v>4</v>
      </c>
      <c r="B27" s="84" t="s">
        <v>34</v>
      </c>
      <c r="C27" s="85" t="s">
        <v>137</v>
      </c>
      <c r="D27" s="72" t="s">
        <v>226</v>
      </c>
      <c r="E27" s="84"/>
      <c r="F27" s="73">
        <v>40</v>
      </c>
      <c r="G27" s="74">
        <v>200</v>
      </c>
      <c r="H27" s="87">
        <f t="shared" si="2"/>
        <v>132</v>
      </c>
      <c r="I27" s="87">
        <v>3.3</v>
      </c>
      <c r="J27" s="88">
        <f t="shared" si="1"/>
        <v>369.59999999999997</v>
      </c>
      <c r="K27" s="67"/>
      <c r="L27" s="22">
        <f t="shared" si="0"/>
        <v>0</v>
      </c>
    </row>
    <row r="28" spans="1:20" ht="12" customHeight="1" x14ac:dyDescent="0.3">
      <c r="A28" s="83">
        <v>5</v>
      </c>
      <c r="B28" s="89" t="s">
        <v>35</v>
      </c>
      <c r="C28" s="89" t="s">
        <v>137</v>
      </c>
      <c r="D28" s="72" t="s">
        <v>226</v>
      </c>
      <c r="E28" s="71"/>
      <c r="F28" s="75">
        <v>25</v>
      </c>
      <c r="G28" s="74">
        <v>100</v>
      </c>
      <c r="H28" s="87">
        <f>I28*F28</f>
        <v>92.75</v>
      </c>
      <c r="I28" s="79">
        <v>3.71</v>
      </c>
      <c r="J28" s="88">
        <f t="shared" si="1"/>
        <v>415.52</v>
      </c>
      <c r="K28" s="67"/>
      <c r="L28" s="22">
        <f t="shared" si="0"/>
        <v>0</v>
      </c>
    </row>
    <row r="29" spans="1:20" s="25" customFormat="1" ht="12" customHeight="1" x14ac:dyDescent="0.3">
      <c r="A29" s="83">
        <v>6</v>
      </c>
      <c r="B29" s="84" t="s">
        <v>36</v>
      </c>
      <c r="C29" s="85" t="s">
        <v>138</v>
      </c>
      <c r="D29" s="72" t="s">
        <v>226</v>
      </c>
      <c r="E29" s="84"/>
      <c r="F29" s="73">
        <v>40</v>
      </c>
      <c r="G29" s="74">
        <v>120</v>
      </c>
      <c r="H29" s="79">
        <f t="shared" si="2"/>
        <v>132</v>
      </c>
      <c r="I29" s="87">
        <v>3.3</v>
      </c>
      <c r="J29" s="88">
        <f t="shared" si="1"/>
        <v>369.59999999999997</v>
      </c>
      <c r="K29" s="67"/>
      <c r="L29" s="22">
        <f t="shared" si="0"/>
        <v>0</v>
      </c>
      <c r="N29" s="26"/>
    </row>
    <row r="30" spans="1:20" ht="12" customHeight="1" x14ac:dyDescent="0.3">
      <c r="A30" s="83">
        <v>7</v>
      </c>
      <c r="B30" s="84" t="s">
        <v>37</v>
      </c>
      <c r="C30" s="89" t="s">
        <v>138</v>
      </c>
      <c r="D30" s="86" t="s">
        <v>227</v>
      </c>
      <c r="E30" s="72" t="s">
        <v>233</v>
      </c>
      <c r="F30" s="73">
        <v>25</v>
      </c>
      <c r="G30" s="74">
        <v>65</v>
      </c>
      <c r="H30" s="79">
        <f t="shared" si="2"/>
        <v>129.75</v>
      </c>
      <c r="I30" s="87">
        <v>5.19</v>
      </c>
      <c r="J30" s="88">
        <f t="shared" si="1"/>
        <v>581.28000000000009</v>
      </c>
      <c r="K30" s="67"/>
      <c r="L30" s="23">
        <f t="shared" si="0"/>
        <v>0</v>
      </c>
    </row>
    <row r="31" spans="1:20" s="28" customFormat="1" ht="12" customHeight="1" x14ac:dyDescent="0.3">
      <c r="A31" s="83">
        <v>8</v>
      </c>
      <c r="B31" s="84" t="s">
        <v>38</v>
      </c>
      <c r="C31" s="89" t="s">
        <v>139</v>
      </c>
      <c r="D31" s="86" t="s">
        <v>227</v>
      </c>
      <c r="E31" s="72" t="s">
        <v>233</v>
      </c>
      <c r="F31" s="73">
        <v>25</v>
      </c>
      <c r="G31" s="74">
        <v>75</v>
      </c>
      <c r="H31" s="79">
        <f t="shared" si="2"/>
        <v>238</v>
      </c>
      <c r="I31" s="87">
        <v>9.52</v>
      </c>
      <c r="J31" s="88">
        <f t="shared" si="1"/>
        <v>1066.24</v>
      </c>
      <c r="K31" s="67"/>
      <c r="L31" s="22">
        <f t="shared" si="0"/>
        <v>0</v>
      </c>
    </row>
    <row r="32" spans="1:20" ht="12" hidden="1" customHeight="1" x14ac:dyDescent="0.3">
      <c r="A32" s="90">
        <v>9</v>
      </c>
      <c r="B32" s="91" t="s">
        <v>39</v>
      </c>
      <c r="C32" s="91" t="s">
        <v>140</v>
      </c>
      <c r="D32" s="90" t="s">
        <v>227</v>
      </c>
      <c r="E32" s="76" t="s">
        <v>233</v>
      </c>
      <c r="F32" s="77">
        <v>25</v>
      </c>
      <c r="G32" s="78">
        <v>0</v>
      </c>
      <c r="H32" s="92">
        <f t="shared" si="2"/>
        <v>234.24999999999997</v>
      </c>
      <c r="I32" s="92">
        <v>9.3699999999999992</v>
      </c>
      <c r="J32" s="93">
        <f t="shared" si="1"/>
        <v>1049.4399999999998</v>
      </c>
      <c r="K32" s="67"/>
      <c r="L32" s="22">
        <f t="shared" si="0"/>
        <v>0</v>
      </c>
    </row>
    <row r="33" spans="1:14" ht="12" customHeight="1" x14ac:dyDescent="0.3">
      <c r="A33" s="83">
        <v>10</v>
      </c>
      <c r="B33" s="84" t="s">
        <v>40</v>
      </c>
      <c r="C33" s="89" t="s">
        <v>141</v>
      </c>
      <c r="D33" s="86" t="s">
        <v>227</v>
      </c>
      <c r="E33" s="72" t="s">
        <v>233</v>
      </c>
      <c r="F33" s="73">
        <v>25</v>
      </c>
      <c r="G33" s="74">
        <v>25</v>
      </c>
      <c r="H33" s="79">
        <f t="shared" si="2"/>
        <v>234.24999999999997</v>
      </c>
      <c r="I33" s="87">
        <v>9.3699999999999992</v>
      </c>
      <c r="J33" s="88">
        <f t="shared" si="1"/>
        <v>1049.4399999999998</v>
      </c>
      <c r="K33" s="67"/>
      <c r="L33" s="23">
        <f t="shared" si="0"/>
        <v>0</v>
      </c>
    </row>
    <row r="34" spans="1:14" s="25" customFormat="1" ht="12" hidden="1" customHeight="1" x14ac:dyDescent="0.3">
      <c r="A34" s="90">
        <v>11</v>
      </c>
      <c r="B34" s="91" t="s">
        <v>41</v>
      </c>
      <c r="C34" s="91" t="s">
        <v>142</v>
      </c>
      <c r="D34" s="90" t="s">
        <v>227</v>
      </c>
      <c r="E34" s="76" t="s">
        <v>233</v>
      </c>
      <c r="F34" s="77">
        <v>25</v>
      </c>
      <c r="G34" s="78">
        <v>0</v>
      </c>
      <c r="H34" s="92">
        <f t="shared" si="2"/>
        <v>0</v>
      </c>
      <c r="I34" s="92">
        <v>0</v>
      </c>
      <c r="J34" s="93">
        <f t="shared" si="1"/>
        <v>0</v>
      </c>
      <c r="K34" s="67"/>
      <c r="L34" s="22">
        <f t="shared" si="0"/>
        <v>0</v>
      </c>
      <c r="N34" s="26"/>
    </row>
    <row r="35" spans="1:14" s="25" customFormat="1" ht="12" customHeight="1" x14ac:dyDescent="0.3">
      <c r="A35" s="83">
        <v>12</v>
      </c>
      <c r="B35" s="84" t="s">
        <v>42</v>
      </c>
      <c r="C35" s="89" t="s">
        <v>143</v>
      </c>
      <c r="D35" s="86" t="s">
        <v>227</v>
      </c>
      <c r="E35" s="72" t="s">
        <v>233</v>
      </c>
      <c r="F35" s="73">
        <v>25</v>
      </c>
      <c r="G35" s="74">
        <v>75</v>
      </c>
      <c r="H35" s="79">
        <f t="shared" si="2"/>
        <v>238</v>
      </c>
      <c r="I35" s="87">
        <v>9.52</v>
      </c>
      <c r="J35" s="88">
        <f t="shared" si="1"/>
        <v>1066.24</v>
      </c>
      <c r="K35" s="67"/>
      <c r="L35" s="22">
        <f t="shared" si="0"/>
        <v>0</v>
      </c>
      <c r="N35" s="26"/>
    </row>
    <row r="36" spans="1:14" ht="12" customHeight="1" x14ac:dyDescent="0.3">
      <c r="A36" s="83">
        <v>13</v>
      </c>
      <c r="B36" s="84" t="s">
        <v>43</v>
      </c>
      <c r="C36" s="89" t="s">
        <v>144</v>
      </c>
      <c r="D36" s="86" t="s">
        <v>227</v>
      </c>
      <c r="E36" s="72" t="s">
        <v>233</v>
      </c>
      <c r="F36" s="73">
        <v>25</v>
      </c>
      <c r="G36" s="74">
        <v>50</v>
      </c>
      <c r="H36" s="87">
        <f t="shared" si="2"/>
        <v>238</v>
      </c>
      <c r="I36" s="87">
        <v>9.52</v>
      </c>
      <c r="J36" s="88">
        <f t="shared" si="1"/>
        <v>1066.24</v>
      </c>
      <c r="K36" s="67"/>
      <c r="L36" s="23">
        <f t="shared" si="0"/>
        <v>0</v>
      </c>
    </row>
    <row r="37" spans="1:14" s="25" customFormat="1" ht="12" customHeight="1" x14ac:dyDescent="0.3">
      <c r="A37" s="83">
        <v>14</v>
      </c>
      <c r="B37" s="84" t="s">
        <v>44</v>
      </c>
      <c r="C37" s="89" t="s">
        <v>145</v>
      </c>
      <c r="D37" s="86" t="s">
        <v>227</v>
      </c>
      <c r="E37" s="72" t="s">
        <v>233</v>
      </c>
      <c r="F37" s="73">
        <v>25</v>
      </c>
      <c r="G37" s="74">
        <v>50</v>
      </c>
      <c r="H37" s="87">
        <f t="shared" si="2"/>
        <v>147.25</v>
      </c>
      <c r="I37" s="87">
        <v>5.89</v>
      </c>
      <c r="J37" s="88">
        <f t="shared" si="1"/>
        <v>659.68</v>
      </c>
      <c r="K37" s="67"/>
      <c r="L37" s="22">
        <f t="shared" si="0"/>
        <v>0</v>
      </c>
      <c r="N37" s="26"/>
    </row>
    <row r="38" spans="1:14" ht="12" customHeight="1" x14ac:dyDescent="0.3">
      <c r="A38" s="83">
        <v>15</v>
      </c>
      <c r="B38" s="84" t="s">
        <v>45</v>
      </c>
      <c r="C38" s="89" t="s">
        <v>146</v>
      </c>
      <c r="D38" s="86" t="s">
        <v>227</v>
      </c>
      <c r="E38" s="72" t="s">
        <v>233</v>
      </c>
      <c r="F38" s="73">
        <v>25</v>
      </c>
      <c r="G38" s="74">
        <v>100</v>
      </c>
      <c r="H38" s="87">
        <f t="shared" si="2"/>
        <v>137.25</v>
      </c>
      <c r="I38" s="87">
        <v>5.49</v>
      </c>
      <c r="J38" s="88">
        <f t="shared" si="1"/>
        <v>614.88</v>
      </c>
      <c r="K38" s="67"/>
      <c r="L38" s="22">
        <f t="shared" si="0"/>
        <v>0</v>
      </c>
    </row>
    <row r="39" spans="1:14" s="25" customFormat="1" ht="12" customHeight="1" x14ac:dyDescent="0.3">
      <c r="A39" s="83">
        <v>16</v>
      </c>
      <c r="B39" s="89" t="s">
        <v>46</v>
      </c>
      <c r="C39" s="89" t="s">
        <v>147</v>
      </c>
      <c r="D39" s="83" t="s">
        <v>227</v>
      </c>
      <c r="E39" s="71" t="s">
        <v>233</v>
      </c>
      <c r="F39" s="75">
        <v>25</v>
      </c>
      <c r="G39" s="74">
        <v>50</v>
      </c>
      <c r="H39" s="87">
        <f t="shared" si="2"/>
        <v>147.25</v>
      </c>
      <c r="I39" s="79">
        <v>5.89</v>
      </c>
      <c r="J39" s="88">
        <f t="shared" si="1"/>
        <v>659.68</v>
      </c>
      <c r="K39" s="67"/>
      <c r="L39" s="23">
        <f t="shared" si="0"/>
        <v>0</v>
      </c>
      <c r="N39" s="26"/>
    </row>
    <row r="40" spans="1:14" ht="12" hidden="1" customHeight="1" x14ac:dyDescent="0.3">
      <c r="A40" s="90">
        <v>17</v>
      </c>
      <c r="B40" s="91" t="s">
        <v>47</v>
      </c>
      <c r="C40" s="91" t="s">
        <v>148</v>
      </c>
      <c r="D40" s="90" t="s">
        <v>227</v>
      </c>
      <c r="E40" s="76" t="s">
        <v>233</v>
      </c>
      <c r="F40" s="77">
        <v>25</v>
      </c>
      <c r="G40" s="78">
        <v>0</v>
      </c>
      <c r="H40" s="92">
        <f t="shared" si="2"/>
        <v>157.5</v>
      </c>
      <c r="I40" s="92">
        <v>6.3</v>
      </c>
      <c r="J40" s="93">
        <f t="shared" si="1"/>
        <v>705.6</v>
      </c>
      <c r="K40" s="67"/>
      <c r="L40" s="22">
        <f t="shared" si="0"/>
        <v>0</v>
      </c>
    </row>
    <row r="41" spans="1:14" s="28" customFormat="1" ht="12" customHeight="1" x14ac:dyDescent="0.3">
      <c r="A41" s="83">
        <v>18</v>
      </c>
      <c r="B41" s="89" t="s">
        <v>48</v>
      </c>
      <c r="C41" s="89" t="s">
        <v>149</v>
      </c>
      <c r="D41" s="83" t="s">
        <v>227</v>
      </c>
      <c r="E41" s="71" t="s">
        <v>233</v>
      </c>
      <c r="F41" s="75">
        <v>25</v>
      </c>
      <c r="G41" s="74">
        <v>25</v>
      </c>
      <c r="H41" s="79">
        <f t="shared" si="2"/>
        <v>159.75</v>
      </c>
      <c r="I41" s="79">
        <v>6.39</v>
      </c>
      <c r="J41" s="88">
        <f t="shared" si="1"/>
        <v>715.68</v>
      </c>
      <c r="K41" s="67"/>
      <c r="L41" s="22">
        <f t="shared" si="0"/>
        <v>0</v>
      </c>
    </row>
    <row r="42" spans="1:14" ht="12" customHeight="1" x14ac:dyDescent="0.3">
      <c r="A42" s="83">
        <v>19</v>
      </c>
      <c r="B42" s="89" t="s">
        <v>49</v>
      </c>
      <c r="C42" s="89" t="s">
        <v>150</v>
      </c>
      <c r="D42" s="83" t="s">
        <v>227</v>
      </c>
      <c r="E42" s="71" t="s">
        <v>233</v>
      </c>
      <c r="F42" s="75">
        <v>25</v>
      </c>
      <c r="G42" s="74">
        <v>75</v>
      </c>
      <c r="H42" s="79">
        <f t="shared" si="2"/>
        <v>136</v>
      </c>
      <c r="I42" s="79">
        <v>5.44</v>
      </c>
      <c r="J42" s="88">
        <f t="shared" si="1"/>
        <v>609.28000000000009</v>
      </c>
      <c r="K42" s="67"/>
      <c r="L42" s="23">
        <f t="shared" si="0"/>
        <v>0</v>
      </c>
    </row>
    <row r="43" spans="1:14" s="25" customFormat="1" ht="12" customHeight="1" x14ac:dyDescent="0.3">
      <c r="A43" s="83">
        <v>20</v>
      </c>
      <c r="B43" s="89" t="s">
        <v>50</v>
      </c>
      <c r="C43" s="85" t="s">
        <v>151</v>
      </c>
      <c r="D43" s="71" t="s">
        <v>226</v>
      </c>
      <c r="E43" s="89"/>
      <c r="F43" s="75">
        <v>40</v>
      </c>
      <c r="G43" s="74">
        <v>120</v>
      </c>
      <c r="H43" s="79">
        <f t="shared" si="2"/>
        <v>117.6</v>
      </c>
      <c r="I43" s="79">
        <v>2.94</v>
      </c>
      <c r="J43" s="88">
        <f t="shared" si="1"/>
        <v>329.28</v>
      </c>
      <c r="K43" s="67"/>
      <c r="L43" s="22">
        <f t="shared" si="0"/>
        <v>0</v>
      </c>
      <c r="N43" s="26"/>
    </row>
    <row r="44" spans="1:14" ht="12" customHeight="1" x14ac:dyDescent="0.3">
      <c r="A44" s="83">
        <v>22</v>
      </c>
      <c r="B44" s="89" t="s">
        <v>51</v>
      </c>
      <c r="C44" s="89" t="s">
        <v>152</v>
      </c>
      <c r="D44" s="89" t="s">
        <v>228</v>
      </c>
      <c r="E44" s="89"/>
      <c r="F44" s="75">
        <v>5</v>
      </c>
      <c r="G44" s="74">
        <v>35</v>
      </c>
      <c r="H44" s="79">
        <f t="shared" si="2"/>
        <v>119.9</v>
      </c>
      <c r="I44" s="79">
        <v>23.98</v>
      </c>
      <c r="J44" s="88">
        <f t="shared" si="1"/>
        <v>2685.76</v>
      </c>
      <c r="K44" s="67"/>
      <c r="L44" s="22">
        <f t="shared" si="0"/>
        <v>0</v>
      </c>
    </row>
    <row r="45" spans="1:14" s="25" customFormat="1" ht="12" customHeight="1" x14ac:dyDescent="0.3">
      <c r="A45" s="83">
        <v>23</v>
      </c>
      <c r="B45" s="89" t="s">
        <v>54</v>
      </c>
      <c r="C45" s="89" t="s">
        <v>152</v>
      </c>
      <c r="D45" s="83" t="s">
        <v>227</v>
      </c>
      <c r="E45" s="71" t="s">
        <v>234</v>
      </c>
      <c r="F45" s="75">
        <v>25</v>
      </c>
      <c r="G45" s="74">
        <v>50</v>
      </c>
      <c r="H45" s="79">
        <f t="shared" si="2"/>
        <v>124.75</v>
      </c>
      <c r="I45" s="79">
        <v>4.99</v>
      </c>
      <c r="J45" s="88">
        <f t="shared" si="1"/>
        <v>558.88</v>
      </c>
      <c r="K45" s="67"/>
      <c r="L45" s="23">
        <f t="shared" si="0"/>
        <v>0</v>
      </c>
      <c r="N45" s="26"/>
    </row>
    <row r="46" spans="1:14" s="25" customFormat="1" ht="12" customHeight="1" x14ac:dyDescent="0.3">
      <c r="A46" s="83">
        <v>25</v>
      </c>
      <c r="B46" s="89" t="s">
        <v>52</v>
      </c>
      <c r="C46" s="89" t="s">
        <v>153</v>
      </c>
      <c r="D46" s="83" t="s">
        <v>227</v>
      </c>
      <c r="E46" s="71" t="s">
        <v>234</v>
      </c>
      <c r="F46" s="75">
        <v>25</v>
      </c>
      <c r="G46" s="74">
        <v>200</v>
      </c>
      <c r="H46" s="79">
        <f t="shared" si="2"/>
        <v>124.75</v>
      </c>
      <c r="I46" s="79">
        <v>4.99</v>
      </c>
      <c r="J46" s="88">
        <f t="shared" si="1"/>
        <v>558.88</v>
      </c>
      <c r="K46" s="67"/>
      <c r="L46" s="23">
        <f t="shared" si="0"/>
        <v>0</v>
      </c>
      <c r="N46" s="26"/>
    </row>
    <row r="47" spans="1:14" s="25" customFormat="1" ht="12" customHeight="1" x14ac:dyDescent="0.3">
      <c r="A47" s="83">
        <v>26</v>
      </c>
      <c r="B47" s="89" t="s">
        <v>53</v>
      </c>
      <c r="C47" s="89" t="s">
        <v>154</v>
      </c>
      <c r="D47" s="83" t="s">
        <v>227</v>
      </c>
      <c r="E47" s="71" t="s">
        <v>234</v>
      </c>
      <c r="F47" s="75">
        <v>25</v>
      </c>
      <c r="G47" s="74">
        <v>50</v>
      </c>
      <c r="H47" s="79">
        <f t="shared" si="2"/>
        <v>124.75</v>
      </c>
      <c r="I47" s="79">
        <v>4.99</v>
      </c>
      <c r="J47" s="88">
        <f t="shared" si="1"/>
        <v>558.88</v>
      </c>
      <c r="K47" s="67"/>
      <c r="L47" s="22">
        <f t="shared" si="0"/>
        <v>0</v>
      </c>
      <c r="N47" s="26"/>
    </row>
    <row r="48" spans="1:14" s="29" customFormat="1" ht="12" customHeight="1" x14ac:dyDescent="0.3">
      <c r="A48" s="83">
        <v>27</v>
      </c>
      <c r="B48" s="89" t="s">
        <v>54</v>
      </c>
      <c r="C48" s="89" t="s">
        <v>154</v>
      </c>
      <c r="D48" s="89" t="s">
        <v>229</v>
      </c>
      <c r="E48" s="89"/>
      <c r="F48" s="75">
        <v>5</v>
      </c>
      <c r="G48" s="74">
        <v>15</v>
      </c>
      <c r="H48" s="79">
        <f t="shared" si="2"/>
        <v>99.9</v>
      </c>
      <c r="I48" s="79">
        <v>19.98</v>
      </c>
      <c r="J48" s="88">
        <f t="shared" si="1"/>
        <v>2237.7600000000002</v>
      </c>
      <c r="K48" s="67"/>
      <c r="L48" s="22">
        <f t="shared" si="0"/>
        <v>0</v>
      </c>
      <c r="N48" s="30"/>
    </row>
    <row r="49" spans="1:14" s="25" customFormat="1" ht="12" customHeight="1" x14ac:dyDescent="0.3">
      <c r="A49" s="83">
        <v>28</v>
      </c>
      <c r="B49" s="89" t="s">
        <v>55</v>
      </c>
      <c r="C49" s="89" t="s">
        <v>154</v>
      </c>
      <c r="D49" s="89" t="s">
        <v>228</v>
      </c>
      <c r="E49" s="89"/>
      <c r="F49" s="75">
        <v>5</v>
      </c>
      <c r="G49" s="74">
        <v>20</v>
      </c>
      <c r="H49" s="79">
        <f t="shared" si="2"/>
        <v>119.9</v>
      </c>
      <c r="I49" s="79">
        <v>23.98</v>
      </c>
      <c r="J49" s="88">
        <f t="shared" si="1"/>
        <v>2685.76</v>
      </c>
      <c r="K49" s="67"/>
      <c r="L49" s="23">
        <f t="shared" si="0"/>
        <v>0</v>
      </c>
      <c r="N49" s="26"/>
    </row>
    <row r="50" spans="1:14" s="24" customFormat="1" ht="12" customHeight="1" x14ac:dyDescent="0.3">
      <c r="A50" s="83">
        <v>29</v>
      </c>
      <c r="B50" s="89" t="s">
        <v>56</v>
      </c>
      <c r="C50" s="85" t="s">
        <v>155</v>
      </c>
      <c r="D50" s="71" t="s">
        <v>226</v>
      </c>
      <c r="E50" s="89"/>
      <c r="F50" s="75">
        <v>40</v>
      </c>
      <c r="G50" s="74">
        <v>80</v>
      </c>
      <c r="H50" s="79">
        <f t="shared" si="2"/>
        <v>123.2</v>
      </c>
      <c r="I50" s="79">
        <v>3.08</v>
      </c>
      <c r="J50" s="88">
        <f t="shared" si="1"/>
        <v>344.96000000000004</v>
      </c>
      <c r="K50" s="67"/>
      <c r="L50" s="22">
        <f t="shared" si="0"/>
        <v>0</v>
      </c>
    </row>
    <row r="51" spans="1:14" s="28" customFormat="1" ht="12" customHeight="1" x14ac:dyDescent="0.3">
      <c r="A51" s="83">
        <v>30</v>
      </c>
      <c r="B51" s="89" t="s">
        <v>57</v>
      </c>
      <c r="C51" s="89" t="s">
        <v>156</v>
      </c>
      <c r="D51" s="83" t="s">
        <v>227</v>
      </c>
      <c r="E51" s="71" t="s">
        <v>233</v>
      </c>
      <c r="F51" s="75">
        <v>25</v>
      </c>
      <c r="G51" s="74">
        <v>75</v>
      </c>
      <c r="H51" s="79">
        <f t="shared" si="2"/>
        <v>136</v>
      </c>
      <c r="I51" s="79">
        <v>5.44</v>
      </c>
      <c r="J51" s="88">
        <f t="shared" si="1"/>
        <v>609.28000000000009</v>
      </c>
      <c r="K51" s="67"/>
      <c r="L51" s="22">
        <f t="shared" si="0"/>
        <v>0</v>
      </c>
    </row>
    <row r="52" spans="1:14" ht="12" customHeight="1" x14ac:dyDescent="0.3">
      <c r="A52" s="83">
        <v>31</v>
      </c>
      <c r="B52" s="89" t="s">
        <v>245</v>
      </c>
      <c r="C52" s="89" t="s">
        <v>156</v>
      </c>
      <c r="D52" s="83" t="s">
        <v>227</v>
      </c>
      <c r="E52" s="71" t="s">
        <v>241</v>
      </c>
      <c r="F52" s="75">
        <v>25</v>
      </c>
      <c r="G52" s="74">
        <v>250</v>
      </c>
      <c r="H52" s="79">
        <f t="shared" si="2"/>
        <v>92.5</v>
      </c>
      <c r="I52" s="79">
        <v>3.7</v>
      </c>
      <c r="J52" s="88">
        <f t="shared" si="1"/>
        <v>414.40000000000003</v>
      </c>
      <c r="K52" s="67"/>
      <c r="L52" s="23">
        <f t="shared" si="0"/>
        <v>0</v>
      </c>
    </row>
    <row r="53" spans="1:14" ht="12" customHeight="1" x14ac:dyDescent="0.3">
      <c r="A53" s="83">
        <v>33</v>
      </c>
      <c r="B53" s="89" t="s">
        <v>246</v>
      </c>
      <c r="C53" s="89" t="s">
        <v>242</v>
      </c>
      <c r="D53" s="83" t="s">
        <v>227</v>
      </c>
      <c r="E53" s="71" t="s">
        <v>243</v>
      </c>
      <c r="F53" s="75">
        <v>25</v>
      </c>
      <c r="G53" s="74">
        <v>125</v>
      </c>
      <c r="H53" s="79">
        <f t="shared" si="2"/>
        <v>120</v>
      </c>
      <c r="I53" s="79">
        <v>4.8</v>
      </c>
      <c r="J53" s="88">
        <f t="shared" si="1"/>
        <v>537.6</v>
      </c>
      <c r="K53" s="67"/>
      <c r="L53" s="23">
        <f t="shared" si="0"/>
        <v>0</v>
      </c>
    </row>
    <row r="54" spans="1:14" ht="12" customHeight="1" x14ac:dyDescent="0.3">
      <c r="A54" s="83">
        <v>35</v>
      </c>
      <c r="B54" s="89" t="s">
        <v>247</v>
      </c>
      <c r="C54" s="89" t="s">
        <v>244</v>
      </c>
      <c r="D54" s="83" t="s">
        <v>227</v>
      </c>
      <c r="E54" s="71" t="s">
        <v>241</v>
      </c>
      <c r="F54" s="75">
        <v>25</v>
      </c>
      <c r="G54" s="74">
        <v>100</v>
      </c>
      <c r="H54" s="79">
        <f t="shared" si="2"/>
        <v>126.25</v>
      </c>
      <c r="I54" s="79">
        <v>5.05</v>
      </c>
      <c r="J54" s="88">
        <f t="shared" si="1"/>
        <v>565.6</v>
      </c>
      <c r="K54" s="67"/>
      <c r="L54" s="23">
        <f t="shared" si="0"/>
        <v>0</v>
      </c>
    </row>
    <row r="55" spans="1:14" ht="12" customHeight="1" x14ac:dyDescent="0.3">
      <c r="A55" s="83">
        <v>37</v>
      </c>
      <c r="B55" s="89" t="s">
        <v>58</v>
      </c>
      <c r="C55" s="89" t="s">
        <v>157</v>
      </c>
      <c r="D55" s="83" t="s">
        <v>227</v>
      </c>
      <c r="E55" s="71" t="s">
        <v>233</v>
      </c>
      <c r="F55" s="75">
        <v>25</v>
      </c>
      <c r="G55" s="74">
        <v>50</v>
      </c>
      <c r="H55" s="79">
        <f t="shared" si="2"/>
        <v>137.25</v>
      </c>
      <c r="I55" s="79">
        <v>5.49</v>
      </c>
      <c r="J55" s="88">
        <f t="shared" si="1"/>
        <v>614.88</v>
      </c>
      <c r="K55" s="67"/>
      <c r="L55" s="23">
        <f t="shared" si="0"/>
        <v>0</v>
      </c>
    </row>
    <row r="56" spans="1:14" ht="12" customHeight="1" x14ac:dyDescent="0.3">
      <c r="A56" s="83">
        <v>38</v>
      </c>
      <c r="B56" s="89" t="s">
        <v>59</v>
      </c>
      <c r="C56" s="89" t="s">
        <v>158</v>
      </c>
      <c r="D56" s="83" t="s">
        <v>227</v>
      </c>
      <c r="E56" s="71" t="s">
        <v>233</v>
      </c>
      <c r="F56" s="75">
        <v>25</v>
      </c>
      <c r="G56" s="74">
        <v>50</v>
      </c>
      <c r="H56" s="79">
        <f t="shared" si="2"/>
        <v>137.25</v>
      </c>
      <c r="I56" s="79">
        <v>5.49</v>
      </c>
      <c r="J56" s="88">
        <f t="shared" si="1"/>
        <v>614.88</v>
      </c>
      <c r="K56" s="67"/>
      <c r="L56" s="22">
        <f t="shared" si="0"/>
        <v>0</v>
      </c>
    </row>
    <row r="57" spans="1:14" s="25" customFormat="1" ht="12" customHeight="1" x14ac:dyDescent="0.3">
      <c r="A57" s="83">
        <v>39</v>
      </c>
      <c r="B57" s="89" t="s">
        <v>60</v>
      </c>
      <c r="C57" s="89" t="s">
        <v>159</v>
      </c>
      <c r="D57" s="83" t="s">
        <v>227</v>
      </c>
      <c r="E57" s="71" t="s">
        <v>233</v>
      </c>
      <c r="F57" s="75">
        <v>25</v>
      </c>
      <c r="G57" s="74">
        <v>150</v>
      </c>
      <c r="H57" s="79">
        <f t="shared" si="2"/>
        <v>137.25</v>
      </c>
      <c r="I57" s="79">
        <v>5.49</v>
      </c>
      <c r="J57" s="88">
        <f t="shared" si="1"/>
        <v>614.88</v>
      </c>
      <c r="K57" s="67"/>
      <c r="L57" s="22">
        <f t="shared" si="0"/>
        <v>0</v>
      </c>
      <c r="N57" s="26"/>
    </row>
    <row r="58" spans="1:14" ht="12" customHeight="1" x14ac:dyDescent="0.3">
      <c r="A58" s="83">
        <v>40</v>
      </c>
      <c r="B58" s="89" t="s">
        <v>61</v>
      </c>
      <c r="C58" s="89" t="s">
        <v>160</v>
      </c>
      <c r="D58" s="83" t="s">
        <v>227</v>
      </c>
      <c r="E58" s="71" t="s">
        <v>233</v>
      </c>
      <c r="F58" s="75">
        <v>25</v>
      </c>
      <c r="G58" s="74">
        <v>50</v>
      </c>
      <c r="H58" s="79">
        <f t="shared" si="2"/>
        <v>137.25</v>
      </c>
      <c r="I58" s="79">
        <v>5.49</v>
      </c>
      <c r="J58" s="88">
        <f t="shared" si="1"/>
        <v>614.88</v>
      </c>
      <c r="K58" s="67"/>
      <c r="L58" s="23">
        <f t="shared" si="0"/>
        <v>0</v>
      </c>
    </row>
    <row r="59" spans="1:14" s="25" customFormat="1" ht="12" hidden="1" customHeight="1" x14ac:dyDescent="0.3">
      <c r="A59" s="90">
        <v>41</v>
      </c>
      <c r="B59" s="91" t="s">
        <v>62</v>
      </c>
      <c r="C59" s="91" t="s">
        <v>161</v>
      </c>
      <c r="D59" s="90" t="s">
        <v>227</v>
      </c>
      <c r="E59" s="76" t="s">
        <v>233</v>
      </c>
      <c r="F59" s="77">
        <v>25</v>
      </c>
      <c r="G59" s="78">
        <v>0</v>
      </c>
      <c r="H59" s="92">
        <f t="shared" si="2"/>
        <v>137.25</v>
      </c>
      <c r="I59" s="92">
        <v>5.49</v>
      </c>
      <c r="J59" s="93">
        <f t="shared" si="1"/>
        <v>614.88</v>
      </c>
      <c r="K59" s="67"/>
      <c r="L59" s="22">
        <f t="shared" si="0"/>
        <v>0</v>
      </c>
      <c r="N59" s="26"/>
    </row>
    <row r="60" spans="1:14" s="24" customFormat="1" ht="12" customHeight="1" x14ac:dyDescent="0.3">
      <c r="A60" s="83">
        <v>42</v>
      </c>
      <c r="B60" s="89" t="s">
        <v>63</v>
      </c>
      <c r="C60" s="89" t="s">
        <v>162</v>
      </c>
      <c r="D60" s="83" t="s">
        <v>227</v>
      </c>
      <c r="E60" s="71" t="s">
        <v>233</v>
      </c>
      <c r="F60" s="75">
        <v>25</v>
      </c>
      <c r="G60" s="74">
        <v>75</v>
      </c>
      <c r="H60" s="79">
        <f t="shared" si="2"/>
        <v>137.25</v>
      </c>
      <c r="I60" s="79">
        <v>5.49</v>
      </c>
      <c r="J60" s="88">
        <f t="shared" si="1"/>
        <v>614.88</v>
      </c>
      <c r="K60" s="67"/>
      <c r="L60" s="22">
        <f t="shared" si="0"/>
        <v>0</v>
      </c>
    </row>
    <row r="61" spans="1:14" s="25" customFormat="1" ht="12" customHeight="1" x14ac:dyDescent="0.3">
      <c r="A61" s="83">
        <v>43</v>
      </c>
      <c r="B61" s="89" t="s">
        <v>64</v>
      </c>
      <c r="C61" s="89" t="s">
        <v>163</v>
      </c>
      <c r="D61" s="83" t="s">
        <v>227</v>
      </c>
      <c r="E61" s="71" t="s">
        <v>233</v>
      </c>
      <c r="F61" s="75">
        <v>25</v>
      </c>
      <c r="G61" s="74">
        <v>75</v>
      </c>
      <c r="H61" s="79">
        <f t="shared" si="2"/>
        <v>136</v>
      </c>
      <c r="I61" s="79">
        <v>5.44</v>
      </c>
      <c r="J61" s="88">
        <f t="shared" si="1"/>
        <v>609.28000000000009</v>
      </c>
      <c r="K61" s="67"/>
      <c r="L61" s="23">
        <f t="shared" si="0"/>
        <v>0</v>
      </c>
      <c r="N61" s="26"/>
    </row>
    <row r="62" spans="1:14" s="25" customFormat="1" ht="12" hidden="1" customHeight="1" x14ac:dyDescent="0.3">
      <c r="A62" s="90">
        <v>44</v>
      </c>
      <c r="B62" s="91" t="s">
        <v>65</v>
      </c>
      <c r="C62" s="96" t="s">
        <v>164</v>
      </c>
      <c r="D62" s="76" t="s">
        <v>226</v>
      </c>
      <c r="E62" s="91"/>
      <c r="F62" s="77">
        <v>40</v>
      </c>
      <c r="G62" s="78">
        <v>0</v>
      </c>
      <c r="H62" s="92">
        <f t="shared" si="2"/>
        <v>117.6</v>
      </c>
      <c r="I62" s="92">
        <v>2.94</v>
      </c>
      <c r="J62" s="93">
        <f t="shared" si="1"/>
        <v>329.28</v>
      </c>
      <c r="K62" s="67"/>
      <c r="L62" s="22">
        <f t="shared" si="0"/>
        <v>0</v>
      </c>
      <c r="N62" s="26"/>
    </row>
    <row r="63" spans="1:14" ht="12" customHeight="1" x14ac:dyDescent="0.3">
      <c r="A63" s="83">
        <v>45</v>
      </c>
      <c r="B63" s="89" t="s">
        <v>66</v>
      </c>
      <c r="C63" s="89" t="s">
        <v>165</v>
      </c>
      <c r="D63" s="83" t="s">
        <v>227</v>
      </c>
      <c r="E63" s="71" t="s">
        <v>233</v>
      </c>
      <c r="F63" s="75">
        <v>25</v>
      </c>
      <c r="G63" s="74">
        <v>50</v>
      </c>
      <c r="H63" s="79">
        <f t="shared" si="2"/>
        <v>132.5</v>
      </c>
      <c r="I63" s="79">
        <v>5.3</v>
      </c>
      <c r="J63" s="88">
        <f t="shared" si="1"/>
        <v>593.6</v>
      </c>
      <c r="K63" s="67"/>
      <c r="L63" s="22">
        <f t="shared" si="0"/>
        <v>0</v>
      </c>
    </row>
    <row r="64" spans="1:14" ht="12" customHeight="1" x14ac:dyDescent="0.3">
      <c r="A64" s="83">
        <v>46</v>
      </c>
      <c r="B64" s="89" t="s">
        <v>67</v>
      </c>
      <c r="C64" s="85" t="s">
        <v>166</v>
      </c>
      <c r="D64" s="71" t="s">
        <v>226</v>
      </c>
      <c r="E64" s="89"/>
      <c r="F64" s="75">
        <v>40</v>
      </c>
      <c r="G64" s="74">
        <v>200</v>
      </c>
      <c r="H64" s="79">
        <f t="shared" si="2"/>
        <v>117.6</v>
      </c>
      <c r="I64" s="79">
        <v>2.94</v>
      </c>
      <c r="J64" s="88">
        <f t="shared" si="1"/>
        <v>329.28</v>
      </c>
      <c r="K64" s="67"/>
      <c r="L64" s="23">
        <f t="shared" si="0"/>
        <v>0</v>
      </c>
    </row>
    <row r="65" spans="1:14" s="25" customFormat="1" ht="12" customHeight="1" x14ac:dyDescent="0.3">
      <c r="A65" s="83">
        <v>47</v>
      </c>
      <c r="B65" s="89" t="s">
        <v>68</v>
      </c>
      <c r="C65" s="89" t="s">
        <v>167</v>
      </c>
      <c r="D65" s="83" t="s">
        <v>227</v>
      </c>
      <c r="E65" s="71" t="s">
        <v>234</v>
      </c>
      <c r="F65" s="75">
        <v>25</v>
      </c>
      <c r="G65" s="74">
        <v>50</v>
      </c>
      <c r="H65" s="79">
        <f t="shared" si="2"/>
        <v>124.75</v>
      </c>
      <c r="I65" s="79">
        <v>4.99</v>
      </c>
      <c r="J65" s="88">
        <f t="shared" si="1"/>
        <v>558.88</v>
      </c>
      <c r="K65" s="67"/>
      <c r="L65" s="22">
        <f t="shared" si="0"/>
        <v>0</v>
      </c>
      <c r="N65" s="26"/>
    </row>
    <row r="66" spans="1:14" ht="12" hidden="1" customHeight="1" x14ac:dyDescent="0.3">
      <c r="A66" s="90">
        <v>48</v>
      </c>
      <c r="B66" s="91" t="s">
        <v>69</v>
      </c>
      <c r="C66" s="91" t="s">
        <v>168</v>
      </c>
      <c r="D66" s="90" t="s">
        <v>227</v>
      </c>
      <c r="E66" s="76" t="s">
        <v>233</v>
      </c>
      <c r="F66" s="77">
        <v>25</v>
      </c>
      <c r="G66" s="78">
        <v>0</v>
      </c>
      <c r="H66" s="92">
        <f t="shared" si="2"/>
        <v>136</v>
      </c>
      <c r="I66" s="92">
        <v>5.44</v>
      </c>
      <c r="J66" s="93">
        <f t="shared" si="1"/>
        <v>609.28000000000009</v>
      </c>
      <c r="K66" s="67"/>
      <c r="L66" s="22">
        <f t="shared" si="0"/>
        <v>0</v>
      </c>
    </row>
    <row r="67" spans="1:14" s="25" customFormat="1" ht="12" hidden="1" customHeight="1" x14ac:dyDescent="0.3">
      <c r="A67" s="90">
        <v>49</v>
      </c>
      <c r="B67" s="91" t="s">
        <v>70</v>
      </c>
      <c r="C67" s="91" t="s">
        <v>169</v>
      </c>
      <c r="D67" s="90" t="s">
        <v>227</v>
      </c>
      <c r="E67" s="76" t="s">
        <v>234</v>
      </c>
      <c r="F67" s="77">
        <v>25</v>
      </c>
      <c r="G67" s="78">
        <v>0</v>
      </c>
      <c r="H67" s="92">
        <f t="shared" si="2"/>
        <v>0</v>
      </c>
      <c r="I67" s="92">
        <v>0</v>
      </c>
      <c r="J67" s="93">
        <f t="shared" si="1"/>
        <v>0</v>
      </c>
      <c r="K67" s="67"/>
      <c r="L67" s="23">
        <f t="shared" si="0"/>
        <v>0</v>
      </c>
      <c r="N67" s="26"/>
    </row>
    <row r="68" spans="1:14" ht="12" customHeight="1" x14ac:dyDescent="0.3">
      <c r="A68" s="83">
        <v>50</v>
      </c>
      <c r="B68" s="89" t="s">
        <v>71</v>
      </c>
      <c r="C68" s="89" t="s">
        <v>170</v>
      </c>
      <c r="D68" s="83" t="s">
        <v>227</v>
      </c>
      <c r="E68" s="71" t="s">
        <v>234</v>
      </c>
      <c r="F68" s="75">
        <v>25</v>
      </c>
      <c r="G68" s="74">
        <v>100</v>
      </c>
      <c r="H68" s="79">
        <f t="shared" si="2"/>
        <v>124.75</v>
      </c>
      <c r="I68" s="79">
        <v>4.99</v>
      </c>
      <c r="J68" s="88">
        <f t="shared" si="1"/>
        <v>558.88</v>
      </c>
      <c r="K68" s="67"/>
      <c r="L68" s="22">
        <f t="shared" si="0"/>
        <v>0</v>
      </c>
    </row>
    <row r="69" spans="1:14" s="25" customFormat="1" ht="12" customHeight="1" x14ac:dyDescent="0.3">
      <c r="A69" s="83">
        <v>51</v>
      </c>
      <c r="B69" s="89" t="s">
        <v>55</v>
      </c>
      <c r="C69" s="89" t="s">
        <v>170</v>
      </c>
      <c r="D69" s="83" t="s">
        <v>227</v>
      </c>
      <c r="E69" s="71" t="s">
        <v>261</v>
      </c>
      <c r="F69" s="75">
        <v>25</v>
      </c>
      <c r="G69" s="74">
        <v>50</v>
      </c>
      <c r="H69" s="79">
        <f t="shared" si="2"/>
        <v>158.5</v>
      </c>
      <c r="I69" s="79">
        <v>6.34</v>
      </c>
      <c r="J69" s="88">
        <f t="shared" si="1"/>
        <v>710.07999999999993</v>
      </c>
      <c r="K69" s="67"/>
      <c r="L69" s="22">
        <f t="shared" si="0"/>
        <v>0</v>
      </c>
      <c r="N69" s="26"/>
    </row>
    <row r="70" spans="1:14" s="25" customFormat="1" ht="12" customHeight="1" x14ac:dyDescent="0.3">
      <c r="A70" s="83">
        <v>52</v>
      </c>
      <c r="B70" s="89" t="s">
        <v>72</v>
      </c>
      <c r="C70" s="89" t="s">
        <v>171</v>
      </c>
      <c r="D70" s="83" t="s">
        <v>227</v>
      </c>
      <c r="E70" s="71" t="s">
        <v>233</v>
      </c>
      <c r="F70" s="75">
        <v>25</v>
      </c>
      <c r="G70" s="74">
        <v>25</v>
      </c>
      <c r="H70" s="79">
        <f t="shared" si="2"/>
        <v>136</v>
      </c>
      <c r="I70" s="79">
        <v>5.44</v>
      </c>
      <c r="J70" s="88">
        <f t="shared" si="1"/>
        <v>609.28000000000009</v>
      </c>
      <c r="K70" s="67"/>
      <c r="L70" s="22">
        <f t="shared" si="0"/>
        <v>0</v>
      </c>
      <c r="N70" s="26"/>
    </row>
    <row r="71" spans="1:14" s="29" customFormat="1" ht="12" hidden="1" customHeight="1" x14ac:dyDescent="0.3">
      <c r="A71" s="90">
        <v>53</v>
      </c>
      <c r="B71" s="91" t="s">
        <v>260</v>
      </c>
      <c r="C71" s="91" t="s">
        <v>259</v>
      </c>
      <c r="D71" s="90" t="s">
        <v>227</v>
      </c>
      <c r="E71" s="76" t="s">
        <v>233</v>
      </c>
      <c r="F71" s="77">
        <v>25</v>
      </c>
      <c r="G71" s="78">
        <v>0</v>
      </c>
      <c r="H71" s="92">
        <f t="shared" si="2"/>
        <v>0</v>
      </c>
      <c r="I71" s="92">
        <v>0</v>
      </c>
      <c r="J71" s="93">
        <f t="shared" si="1"/>
        <v>0</v>
      </c>
      <c r="K71" s="67"/>
      <c r="L71" s="23">
        <f t="shared" si="0"/>
        <v>0</v>
      </c>
      <c r="N71" s="30"/>
    </row>
    <row r="72" spans="1:14" s="29" customFormat="1" ht="12" customHeight="1" x14ac:dyDescent="0.3">
      <c r="A72" s="83">
        <v>54</v>
      </c>
      <c r="B72" s="89" t="s">
        <v>73</v>
      </c>
      <c r="C72" s="89" t="s">
        <v>172</v>
      </c>
      <c r="D72" s="83" t="s">
        <v>227</v>
      </c>
      <c r="E72" s="71" t="s">
        <v>234</v>
      </c>
      <c r="F72" s="75">
        <v>25</v>
      </c>
      <c r="G72" s="74">
        <v>100</v>
      </c>
      <c r="H72" s="79">
        <f t="shared" si="2"/>
        <v>124.75</v>
      </c>
      <c r="I72" s="79">
        <v>4.99</v>
      </c>
      <c r="J72" s="88">
        <f t="shared" si="1"/>
        <v>558.88</v>
      </c>
      <c r="K72" s="67"/>
      <c r="L72" s="23">
        <f t="shared" si="0"/>
        <v>0</v>
      </c>
      <c r="N72" s="30"/>
    </row>
    <row r="73" spans="1:14" s="29" customFormat="1" ht="12" customHeight="1" x14ac:dyDescent="0.3">
      <c r="A73" s="83">
        <v>55</v>
      </c>
      <c r="B73" s="89" t="s">
        <v>74</v>
      </c>
      <c r="C73" s="89" t="s">
        <v>173</v>
      </c>
      <c r="D73" s="83" t="s">
        <v>239</v>
      </c>
      <c r="E73" s="71"/>
      <c r="F73" s="75">
        <v>84</v>
      </c>
      <c r="G73" s="74">
        <v>420</v>
      </c>
      <c r="H73" s="79">
        <f t="shared" si="2"/>
        <v>176.4</v>
      </c>
      <c r="I73" s="79">
        <v>2.1</v>
      </c>
      <c r="J73" s="88">
        <f t="shared" si="1"/>
        <v>235.20000000000002</v>
      </c>
      <c r="K73" s="67"/>
      <c r="L73" s="22">
        <f t="shared" si="0"/>
        <v>0</v>
      </c>
      <c r="N73" s="30"/>
    </row>
    <row r="74" spans="1:14" ht="12" hidden="1" customHeight="1" x14ac:dyDescent="0.3">
      <c r="A74" s="90">
        <v>56</v>
      </c>
      <c r="B74" s="91" t="s">
        <v>75</v>
      </c>
      <c r="C74" s="91" t="s">
        <v>174</v>
      </c>
      <c r="D74" s="90" t="s">
        <v>227</v>
      </c>
      <c r="E74" s="76" t="s">
        <v>234</v>
      </c>
      <c r="F74" s="77">
        <v>25</v>
      </c>
      <c r="G74" s="78">
        <v>0</v>
      </c>
      <c r="H74" s="92">
        <f t="shared" si="2"/>
        <v>124.75</v>
      </c>
      <c r="I74" s="92">
        <v>4.99</v>
      </c>
      <c r="J74" s="93">
        <f t="shared" si="1"/>
        <v>558.88</v>
      </c>
      <c r="K74" s="67"/>
      <c r="L74" s="22">
        <f t="shared" si="0"/>
        <v>0</v>
      </c>
    </row>
    <row r="75" spans="1:14" s="25" customFormat="1" ht="12" customHeight="1" x14ac:dyDescent="0.3">
      <c r="A75" s="83">
        <v>57</v>
      </c>
      <c r="B75" s="89" t="s">
        <v>76</v>
      </c>
      <c r="C75" s="89" t="s">
        <v>175</v>
      </c>
      <c r="D75" s="83" t="s">
        <v>227</v>
      </c>
      <c r="E75" s="71" t="s">
        <v>233</v>
      </c>
      <c r="F75" s="75">
        <v>25</v>
      </c>
      <c r="G75" s="74">
        <v>75</v>
      </c>
      <c r="H75" s="79">
        <f t="shared" si="2"/>
        <v>136</v>
      </c>
      <c r="I75" s="79">
        <v>5.44</v>
      </c>
      <c r="J75" s="88">
        <f t="shared" si="1"/>
        <v>609.28000000000009</v>
      </c>
      <c r="K75" s="67"/>
      <c r="L75" s="23">
        <f t="shared" si="0"/>
        <v>0</v>
      </c>
      <c r="N75" s="26"/>
    </row>
    <row r="76" spans="1:14" s="29" customFormat="1" ht="12" customHeight="1" x14ac:dyDescent="0.3">
      <c r="A76" s="83">
        <v>58</v>
      </c>
      <c r="B76" s="89" t="s">
        <v>77</v>
      </c>
      <c r="C76" s="85" t="s">
        <v>176</v>
      </c>
      <c r="D76" s="71" t="s">
        <v>226</v>
      </c>
      <c r="E76" s="89"/>
      <c r="F76" s="75">
        <v>40</v>
      </c>
      <c r="G76" s="74">
        <v>80</v>
      </c>
      <c r="H76" s="79">
        <f t="shared" si="2"/>
        <v>117.6</v>
      </c>
      <c r="I76" s="79">
        <v>2.94</v>
      </c>
      <c r="J76" s="88">
        <f t="shared" si="1"/>
        <v>329.28</v>
      </c>
      <c r="K76" s="67"/>
      <c r="L76" s="22">
        <f t="shared" si="0"/>
        <v>0</v>
      </c>
      <c r="N76" s="30"/>
    </row>
    <row r="77" spans="1:14" s="29" customFormat="1" ht="12" customHeight="1" x14ac:dyDescent="0.3">
      <c r="A77" s="83">
        <v>59</v>
      </c>
      <c r="B77" s="89" t="s">
        <v>78</v>
      </c>
      <c r="C77" s="89" t="s">
        <v>177</v>
      </c>
      <c r="D77" s="83" t="s">
        <v>227</v>
      </c>
      <c r="E77" s="71" t="s">
        <v>233</v>
      </c>
      <c r="F77" s="75">
        <v>25</v>
      </c>
      <c r="G77" s="74">
        <v>100</v>
      </c>
      <c r="H77" s="79">
        <f t="shared" si="2"/>
        <v>150</v>
      </c>
      <c r="I77" s="79">
        <v>6</v>
      </c>
      <c r="J77" s="88">
        <f t="shared" si="1"/>
        <v>672</v>
      </c>
      <c r="K77" s="67"/>
      <c r="L77" s="22">
        <f t="shared" si="0"/>
        <v>0</v>
      </c>
      <c r="N77" s="30"/>
    </row>
    <row r="78" spans="1:14" ht="12" customHeight="1" x14ac:dyDescent="0.3">
      <c r="A78" s="83">
        <v>60</v>
      </c>
      <c r="B78" s="89" t="s">
        <v>79</v>
      </c>
      <c r="C78" s="85" t="s">
        <v>178</v>
      </c>
      <c r="D78" s="71" t="s">
        <v>226</v>
      </c>
      <c r="E78" s="89"/>
      <c r="F78" s="75">
        <v>40</v>
      </c>
      <c r="G78" s="74">
        <v>40</v>
      </c>
      <c r="H78" s="79">
        <f t="shared" si="2"/>
        <v>117.6</v>
      </c>
      <c r="I78" s="79">
        <v>2.94</v>
      </c>
      <c r="J78" s="88">
        <f t="shared" si="1"/>
        <v>329.28</v>
      </c>
      <c r="K78" s="67"/>
      <c r="L78" s="23">
        <f t="shared" si="0"/>
        <v>0</v>
      </c>
    </row>
    <row r="79" spans="1:14" s="25" customFormat="1" ht="12" customHeight="1" x14ac:dyDescent="0.3">
      <c r="A79" s="83">
        <v>61</v>
      </c>
      <c r="B79" s="89" t="s">
        <v>80</v>
      </c>
      <c r="C79" s="89" t="s">
        <v>179</v>
      </c>
      <c r="D79" s="83" t="s">
        <v>227</v>
      </c>
      <c r="E79" s="71" t="s">
        <v>233</v>
      </c>
      <c r="F79" s="75">
        <v>25</v>
      </c>
      <c r="G79" s="74">
        <v>25</v>
      </c>
      <c r="H79" s="79">
        <f t="shared" si="2"/>
        <v>124.75</v>
      </c>
      <c r="I79" s="79">
        <v>4.99</v>
      </c>
      <c r="J79" s="88">
        <f t="shared" si="1"/>
        <v>558.88</v>
      </c>
      <c r="K79" s="67"/>
      <c r="L79" s="22">
        <f t="shared" si="0"/>
        <v>0</v>
      </c>
      <c r="N79" s="26"/>
    </row>
    <row r="80" spans="1:14" ht="12" customHeight="1" x14ac:dyDescent="0.3">
      <c r="A80" s="83">
        <v>62</v>
      </c>
      <c r="B80" s="89" t="s">
        <v>81</v>
      </c>
      <c r="C80" s="85" t="s">
        <v>180</v>
      </c>
      <c r="D80" s="71" t="s">
        <v>226</v>
      </c>
      <c r="E80" s="89"/>
      <c r="F80" s="75">
        <v>40</v>
      </c>
      <c r="G80" s="74">
        <v>80</v>
      </c>
      <c r="H80" s="79">
        <f t="shared" si="2"/>
        <v>117.6</v>
      </c>
      <c r="I80" s="79">
        <v>2.94</v>
      </c>
      <c r="J80" s="88">
        <f t="shared" si="1"/>
        <v>329.28</v>
      </c>
      <c r="K80" s="67"/>
      <c r="L80" s="22">
        <f t="shared" si="0"/>
        <v>0</v>
      </c>
    </row>
    <row r="81" spans="1:14" s="25" customFormat="1" ht="12" hidden="1" customHeight="1" x14ac:dyDescent="0.3">
      <c r="A81" s="90">
        <v>63</v>
      </c>
      <c r="B81" s="91" t="s">
        <v>82</v>
      </c>
      <c r="C81" s="91" t="s">
        <v>181</v>
      </c>
      <c r="D81" s="90" t="s">
        <v>227</v>
      </c>
      <c r="E81" s="76" t="s">
        <v>233</v>
      </c>
      <c r="F81" s="77">
        <v>25</v>
      </c>
      <c r="G81" s="78">
        <v>0</v>
      </c>
      <c r="H81" s="92">
        <f t="shared" si="2"/>
        <v>124.75</v>
      </c>
      <c r="I81" s="92">
        <v>4.99</v>
      </c>
      <c r="J81" s="93">
        <f t="shared" si="1"/>
        <v>558.88</v>
      </c>
      <c r="K81" s="67"/>
      <c r="L81" s="23">
        <f t="shared" si="0"/>
        <v>0</v>
      </c>
      <c r="N81" s="26"/>
    </row>
    <row r="82" spans="1:14" ht="12" hidden="1" customHeight="1" x14ac:dyDescent="0.3">
      <c r="A82" s="90">
        <v>64</v>
      </c>
      <c r="B82" s="91" t="s">
        <v>83</v>
      </c>
      <c r="C82" s="91" t="s">
        <v>182</v>
      </c>
      <c r="D82" s="90" t="s">
        <v>227</v>
      </c>
      <c r="E82" s="76" t="s">
        <v>233</v>
      </c>
      <c r="F82" s="77">
        <v>25</v>
      </c>
      <c r="G82" s="78">
        <v>0</v>
      </c>
      <c r="H82" s="92">
        <f t="shared" si="2"/>
        <v>0</v>
      </c>
      <c r="I82" s="92">
        <v>0</v>
      </c>
      <c r="J82" s="93">
        <f t="shared" si="1"/>
        <v>0</v>
      </c>
      <c r="K82" s="67"/>
      <c r="L82" s="22">
        <f t="shared" si="0"/>
        <v>0</v>
      </c>
    </row>
    <row r="83" spans="1:14" s="25" customFormat="1" ht="12" customHeight="1" x14ac:dyDescent="0.3">
      <c r="A83" s="83">
        <v>65</v>
      </c>
      <c r="B83" s="89" t="s">
        <v>83</v>
      </c>
      <c r="C83" s="89" t="s">
        <v>182</v>
      </c>
      <c r="D83" s="71" t="s">
        <v>226</v>
      </c>
      <c r="E83" s="89"/>
      <c r="F83" s="75">
        <v>25</v>
      </c>
      <c r="G83" s="74">
        <v>250</v>
      </c>
      <c r="H83" s="79">
        <f t="shared" si="2"/>
        <v>92.75</v>
      </c>
      <c r="I83" s="79">
        <v>3.71</v>
      </c>
      <c r="J83" s="88">
        <f t="shared" si="1"/>
        <v>415.52</v>
      </c>
      <c r="K83" s="67"/>
      <c r="L83" s="22">
        <f t="shared" si="0"/>
        <v>0</v>
      </c>
      <c r="N83" s="26"/>
    </row>
    <row r="84" spans="1:14" s="25" customFormat="1" ht="12" customHeight="1" x14ac:dyDescent="0.3">
      <c r="A84" s="83">
        <v>66</v>
      </c>
      <c r="B84" s="89" t="s">
        <v>84</v>
      </c>
      <c r="C84" s="89" t="s">
        <v>183</v>
      </c>
      <c r="D84" s="83" t="s">
        <v>227</v>
      </c>
      <c r="E84" s="71" t="s">
        <v>233</v>
      </c>
      <c r="F84" s="75">
        <v>25</v>
      </c>
      <c r="G84" s="74">
        <v>75</v>
      </c>
      <c r="H84" s="79">
        <f>I84*F84</f>
        <v>124.75</v>
      </c>
      <c r="I84" s="79">
        <v>4.99</v>
      </c>
      <c r="J84" s="88">
        <f t="shared" ref="J84:J139" si="3">I84*112</f>
        <v>558.88</v>
      </c>
      <c r="K84" s="67"/>
      <c r="L84" s="22">
        <f t="shared" si="0"/>
        <v>0</v>
      </c>
      <c r="N84" s="26"/>
    </row>
    <row r="85" spans="1:14" ht="12" hidden="1" customHeight="1" x14ac:dyDescent="0.3">
      <c r="A85" s="90">
        <v>68</v>
      </c>
      <c r="B85" s="91" t="s">
        <v>85</v>
      </c>
      <c r="C85" s="91" t="s">
        <v>184</v>
      </c>
      <c r="D85" s="90" t="s">
        <v>227</v>
      </c>
      <c r="E85" s="76" t="s">
        <v>233</v>
      </c>
      <c r="F85" s="77">
        <v>25</v>
      </c>
      <c r="G85" s="78">
        <v>0</v>
      </c>
      <c r="H85" s="92">
        <f t="shared" si="2"/>
        <v>0</v>
      </c>
      <c r="I85" s="92">
        <v>0</v>
      </c>
      <c r="J85" s="93">
        <f t="shared" si="3"/>
        <v>0</v>
      </c>
      <c r="K85" s="67"/>
      <c r="L85" s="23">
        <f t="shared" si="0"/>
        <v>0</v>
      </c>
    </row>
    <row r="86" spans="1:14" s="25" customFormat="1" ht="12" hidden="1" customHeight="1" x14ac:dyDescent="0.3">
      <c r="A86" s="90">
        <v>69</v>
      </c>
      <c r="B86" s="91" t="s">
        <v>86</v>
      </c>
      <c r="C86" s="96" t="s">
        <v>185</v>
      </c>
      <c r="D86" s="76" t="s">
        <v>226</v>
      </c>
      <c r="E86" s="91"/>
      <c r="F86" s="77">
        <v>40</v>
      </c>
      <c r="G86" s="78">
        <v>0</v>
      </c>
      <c r="H86" s="92">
        <f t="shared" si="2"/>
        <v>117.6</v>
      </c>
      <c r="I86" s="92">
        <v>2.94</v>
      </c>
      <c r="J86" s="93">
        <f t="shared" si="3"/>
        <v>329.28</v>
      </c>
      <c r="K86" s="67"/>
      <c r="L86" s="22">
        <f t="shared" si="0"/>
        <v>0</v>
      </c>
      <c r="N86" s="26"/>
    </row>
    <row r="87" spans="1:14" ht="12" hidden="1" customHeight="1" x14ac:dyDescent="0.3">
      <c r="A87" s="90">
        <v>70</v>
      </c>
      <c r="B87" s="91" t="s">
        <v>87</v>
      </c>
      <c r="C87" s="91" t="s">
        <v>186</v>
      </c>
      <c r="D87" s="90" t="s">
        <v>227</v>
      </c>
      <c r="E87" s="76" t="s">
        <v>233</v>
      </c>
      <c r="F87" s="77">
        <v>25</v>
      </c>
      <c r="G87" s="78">
        <v>0</v>
      </c>
      <c r="H87" s="92">
        <f t="shared" si="2"/>
        <v>124.75</v>
      </c>
      <c r="I87" s="92">
        <v>4.99</v>
      </c>
      <c r="J87" s="93">
        <f t="shared" si="3"/>
        <v>558.88</v>
      </c>
      <c r="K87" s="67"/>
      <c r="L87" s="22">
        <f t="shared" si="0"/>
        <v>0</v>
      </c>
    </row>
    <row r="88" spans="1:14" ht="12" hidden="1" customHeight="1" x14ac:dyDescent="0.3">
      <c r="A88" s="90">
        <v>72</v>
      </c>
      <c r="B88" s="91" t="s">
        <v>88</v>
      </c>
      <c r="C88" s="91" t="s">
        <v>187</v>
      </c>
      <c r="D88" s="90" t="s">
        <v>227</v>
      </c>
      <c r="E88" s="76" t="s">
        <v>233</v>
      </c>
      <c r="F88" s="77">
        <v>25</v>
      </c>
      <c r="G88" s="78">
        <v>0</v>
      </c>
      <c r="H88" s="92">
        <f t="shared" si="2"/>
        <v>0</v>
      </c>
      <c r="I88" s="92">
        <v>0</v>
      </c>
      <c r="J88" s="93">
        <f t="shared" si="3"/>
        <v>0</v>
      </c>
      <c r="K88" s="67"/>
      <c r="L88" s="23">
        <f t="shared" si="0"/>
        <v>0</v>
      </c>
    </row>
    <row r="89" spans="1:14" s="25" customFormat="1" ht="12" customHeight="1" x14ac:dyDescent="0.3">
      <c r="A89" s="83">
        <v>73</v>
      </c>
      <c r="B89" s="89" t="s">
        <v>249</v>
      </c>
      <c r="C89" s="89" t="s">
        <v>248</v>
      </c>
      <c r="D89" s="83" t="s">
        <v>227</v>
      </c>
      <c r="E89" s="71" t="s">
        <v>241</v>
      </c>
      <c r="F89" s="75">
        <v>25</v>
      </c>
      <c r="G89" s="74">
        <v>125</v>
      </c>
      <c r="H89" s="79">
        <f t="shared" si="2"/>
        <v>99.75</v>
      </c>
      <c r="I89" s="79">
        <v>3.99</v>
      </c>
      <c r="J89" s="88">
        <f t="shared" si="3"/>
        <v>446.88</v>
      </c>
      <c r="K89" s="67"/>
      <c r="L89" s="22">
        <f t="shared" si="0"/>
        <v>0</v>
      </c>
      <c r="N89" s="26"/>
    </row>
    <row r="90" spans="1:14" s="25" customFormat="1" ht="12" hidden="1" customHeight="1" x14ac:dyDescent="0.3">
      <c r="A90" s="90">
        <v>74</v>
      </c>
      <c r="B90" s="91" t="s">
        <v>89</v>
      </c>
      <c r="C90" s="91" t="s">
        <v>188</v>
      </c>
      <c r="D90" s="90" t="s">
        <v>227</v>
      </c>
      <c r="E90" s="76" t="s">
        <v>233</v>
      </c>
      <c r="F90" s="77">
        <v>25</v>
      </c>
      <c r="G90" s="78">
        <v>0</v>
      </c>
      <c r="H90" s="92">
        <f t="shared" si="2"/>
        <v>124.75</v>
      </c>
      <c r="I90" s="92">
        <v>4.99</v>
      </c>
      <c r="J90" s="93">
        <f t="shared" si="3"/>
        <v>558.88</v>
      </c>
      <c r="K90" s="67"/>
      <c r="L90" s="22">
        <f t="shared" si="0"/>
        <v>0</v>
      </c>
      <c r="N90" s="26"/>
    </row>
    <row r="91" spans="1:14" ht="12" customHeight="1" x14ac:dyDescent="0.3">
      <c r="A91" s="83">
        <v>75</v>
      </c>
      <c r="B91" s="89" t="s">
        <v>90</v>
      </c>
      <c r="C91" s="85" t="s">
        <v>189</v>
      </c>
      <c r="D91" s="71" t="s">
        <v>226</v>
      </c>
      <c r="E91" s="89"/>
      <c r="F91" s="75">
        <v>40</v>
      </c>
      <c r="G91" s="74">
        <v>160</v>
      </c>
      <c r="H91" s="79">
        <f t="shared" si="2"/>
        <v>117.6</v>
      </c>
      <c r="I91" s="79">
        <v>2.94</v>
      </c>
      <c r="J91" s="88">
        <f t="shared" si="3"/>
        <v>329.28</v>
      </c>
      <c r="K91" s="67"/>
      <c r="L91" s="22">
        <f t="shared" si="0"/>
        <v>0</v>
      </c>
    </row>
    <row r="92" spans="1:14" s="25" customFormat="1" ht="12" customHeight="1" x14ac:dyDescent="0.3">
      <c r="A92" s="83">
        <v>76</v>
      </c>
      <c r="B92" s="89" t="s">
        <v>91</v>
      </c>
      <c r="C92" s="89" t="s">
        <v>190</v>
      </c>
      <c r="D92" s="83" t="s">
        <v>227</v>
      </c>
      <c r="E92" s="71" t="s">
        <v>234</v>
      </c>
      <c r="F92" s="75">
        <v>25</v>
      </c>
      <c r="G92" s="74">
        <v>75</v>
      </c>
      <c r="H92" s="79">
        <f t="shared" si="2"/>
        <v>124.75</v>
      </c>
      <c r="I92" s="79">
        <v>4.99</v>
      </c>
      <c r="J92" s="88">
        <f t="shared" si="3"/>
        <v>558.88</v>
      </c>
      <c r="K92" s="67"/>
      <c r="L92" s="23">
        <f t="shared" si="0"/>
        <v>0</v>
      </c>
      <c r="N92" s="26"/>
    </row>
    <row r="93" spans="1:14" ht="12" customHeight="1" x14ac:dyDescent="0.3">
      <c r="A93" s="83">
        <v>77</v>
      </c>
      <c r="B93" s="89" t="s">
        <v>262</v>
      </c>
      <c r="C93" s="89" t="s">
        <v>190</v>
      </c>
      <c r="D93" s="83" t="s">
        <v>227</v>
      </c>
      <c r="E93" s="71" t="s">
        <v>261</v>
      </c>
      <c r="F93" s="75">
        <v>25</v>
      </c>
      <c r="G93" s="74">
        <v>100</v>
      </c>
      <c r="H93" s="79">
        <f t="shared" si="2"/>
        <v>158.5</v>
      </c>
      <c r="I93" s="79">
        <v>6.34</v>
      </c>
      <c r="J93" s="88">
        <f t="shared" si="3"/>
        <v>710.07999999999993</v>
      </c>
      <c r="K93" s="67"/>
      <c r="L93" s="22">
        <f t="shared" si="0"/>
        <v>0</v>
      </c>
    </row>
    <row r="94" spans="1:14" ht="12" customHeight="1" x14ac:dyDescent="0.3">
      <c r="A94" s="83">
        <v>78</v>
      </c>
      <c r="B94" s="89" t="s">
        <v>92</v>
      </c>
      <c r="C94" s="89" t="s">
        <v>191</v>
      </c>
      <c r="D94" s="83" t="s">
        <v>227</v>
      </c>
      <c r="E94" s="71" t="s">
        <v>233</v>
      </c>
      <c r="F94" s="75">
        <v>25</v>
      </c>
      <c r="G94" s="74">
        <v>75</v>
      </c>
      <c r="H94" s="79">
        <f t="shared" si="2"/>
        <v>136</v>
      </c>
      <c r="I94" s="79">
        <v>5.44</v>
      </c>
      <c r="J94" s="88">
        <f t="shared" si="3"/>
        <v>609.28000000000009</v>
      </c>
      <c r="K94" s="67"/>
      <c r="L94" s="22">
        <f t="shared" si="0"/>
        <v>0</v>
      </c>
    </row>
    <row r="95" spans="1:14" ht="12" customHeight="1" x14ac:dyDescent="0.3">
      <c r="A95" s="83">
        <v>79</v>
      </c>
      <c r="B95" s="89" t="s">
        <v>93</v>
      </c>
      <c r="C95" s="85" t="s">
        <v>192</v>
      </c>
      <c r="D95" s="71" t="s">
        <v>226</v>
      </c>
      <c r="E95" s="89"/>
      <c r="F95" s="75">
        <v>40</v>
      </c>
      <c r="G95" s="74">
        <v>40</v>
      </c>
      <c r="H95" s="79">
        <f t="shared" si="2"/>
        <v>117.6</v>
      </c>
      <c r="I95" s="79">
        <v>2.94</v>
      </c>
      <c r="J95" s="88">
        <f t="shared" si="3"/>
        <v>329.28</v>
      </c>
      <c r="K95" s="67"/>
      <c r="L95" s="22">
        <f t="shared" si="0"/>
        <v>0</v>
      </c>
    </row>
    <row r="96" spans="1:14" s="25" customFormat="1" ht="12" customHeight="1" x14ac:dyDescent="0.3">
      <c r="A96" s="83">
        <v>80</v>
      </c>
      <c r="B96" s="89" t="s">
        <v>94</v>
      </c>
      <c r="C96" s="89" t="s">
        <v>193</v>
      </c>
      <c r="D96" s="83" t="s">
        <v>230</v>
      </c>
      <c r="E96" s="71" t="s">
        <v>235</v>
      </c>
      <c r="F96" s="75">
        <v>15</v>
      </c>
      <c r="G96" s="74">
        <v>30</v>
      </c>
      <c r="H96" s="79">
        <f t="shared" si="2"/>
        <v>107.55</v>
      </c>
      <c r="I96" s="79">
        <v>7.17</v>
      </c>
      <c r="J96" s="88">
        <f t="shared" si="3"/>
        <v>803.04</v>
      </c>
      <c r="K96" s="67"/>
      <c r="L96" s="23">
        <f t="shared" si="0"/>
        <v>0</v>
      </c>
      <c r="N96" s="26"/>
    </row>
    <row r="97" spans="1:14" ht="12" customHeight="1" x14ac:dyDescent="0.3">
      <c r="A97" s="83">
        <v>81</v>
      </c>
      <c r="B97" s="89" t="s">
        <v>95</v>
      </c>
      <c r="C97" s="89" t="s">
        <v>194</v>
      </c>
      <c r="D97" s="83" t="s">
        <v>230</v>
      </c>
      <c r="E97" s="71" t="s">
        <v>235</v>
      </c>
      <c r="F97" s="75">
        <v>15</v>
      </c>
      <c r="G97" s="74">
        <v>45</v>
      </c>
      <c r="H97" s="79">
        <f t="shared" si="2"/>
        <v>107.55</v>
      </c>
      <c r="I97" s="79">
        <v>7.17</v>
      </c>
      <c r="J97" s="88">
        <f t="shared" si="3"/>
        <v>803.04</v>
      </c>
      <c r="K97" s="67"/>
      <c r="L97" s="22">
        <f t="shared" si="0"/>
        <v>0</v>
      </c>
    </row>
    <row r="98" spans="1:14" s="25" customFormat="1" ht="12" customHeight="1" x14ac:dyDescent="0.3">
      <c r="A98" s="83">
        <v>82</v>
      </c>
      <c r="B98" s="89" t="s">
        <v>96</v>
      </c>
      <c r="C98" s="89" t="s">
        <v>195</v>
      </c>
      <c r="D98" s="83" t="s">
        <v>231</v>
      </c>
      <c r="E98" s="71" t="s">
        <v>236</v>
      </c>
      <c r="F98" s="75">
        <v>15</v>
      </c>
      <c r="G98" s="74">
        <v>90</v>
      </c>
      <c r="H98" s="79">
        <f t="shared" si="2"/>
        <v>70.650000000000006</v>
      </c>
      <c r="I98" s="79">
        <v>4.71</v>
      </c>
      <c r="J98" s="88">
        <f t="shared" si="3"/>
        <v>527.52</v>
      </c>
      <c r="K98" s="67"/>
      <c r="L98" s="22">
        <f t="shared" si="0"/>
        <v>0</v>
      </c>
      <c r="N98" s="26"/>
    </row>
    <row r="99" spans="1:14" ht="12" customHeight="1" x14ac:dyDescent="0.3">
      <c r="A99" s="83">
        <v>83</v>
      </c>
      <c r="B99" s="89" t="s">
        <v>97</v>
      </c>
      <c r="C99" s="89" t="s">
        <v>196</v>
      </c>
      <c r="D99" s="83" t="s">
        <v>230</v>
      </c>
      <c r="E99" s="71" t="s">
        <v>235</v>
      </c>
      <c r="F99" s="75">
        <v>15</v>
      </c>
      <c r="G99" s="74">
        <v>60</v>
      </c>
      <c r="H99" s="79">
        <f t="shared" si="2"/>
        <v>107.55</v>
      </c>
      <c r="I99" s="79">
        <v>7.17</v>
      </c>
      <c r="J99" s="88">
        <f t="shared" si="3"/>
        <v>803.04</v>
      </c>
      <c r="K99" s="67"/>
      <c r="L99" s="23">
        <f t="shared" ref="L99:L141" si="4">K99*I99</f>
        <v>0</v>
      </c>
    </row>
    <row r="100" spans="1:14" s="25" customFormat="1" ht="12" customHeight="1" x14ac:dyDescent="0.3">
      <c r="A100" s="83">
        <v>84</v>
      </c>
      <c r="B100" s="89" t="s">
        <v>98</v>
      </c>
      <c r="C100" s="89" t="s">
        <v>197</v>
      </c>
      <c r="D100" s="83" t="s">
        <v>230</v>
      </c>
      <c r="E100" s="71" t="s">
        <v>235</v>
      </c>
      <c r="F100" s="75">
        <v>15</v>
      </c>
      <c r="G100" s="74">
        <v>15</v>
      </c>
      <c r="H100" s="79">
        <f t="shared" ref="H100:H141" si="5">I100*F100</f>
        <v>107.55</v>
      </c>
      <c r="I100" s="79">
        <v>7.17</v>
      </c>
      <c r="J100" s="88">
        <f t="shared" si="3"/>
        <v>803.04</v>
      </c>
      <c r="K100" s="67"/>
      <c r="L100" s="22">
        <f t="shared" si="4"/>
        <v>0</v>
      </c>
      <c r="N100" s="26"/>
    </row>
    <row r="101" spans="1:14" ht="12" customHeight="1" x14ac:dyDescent="0.3">
      <c r="A101" s="83">
        <v>85</v>
      </c>
      <c r="B101" s="89" t="s">
        <v>99</v>
      </c>
      <c r="C101" s="89" t="s">
        <v>198</v>
      </c>
      <c r="D101" s="83" t="s">
        <v>231</v>
      </c>
      <c r="E101" s="71" t="s">
        <v>236</v>
      </c>
      <c r="F101" s="75">
        <v>15</v>
      </c>
      <c r="G101" s="74">
        <v>90</v>
      </c>
      <c r="H101" s="79">
        <f t="shared" si="5"/>
        <v>70.650000000000006</v>
      </c>
      <c r="I101" s="79">
        <v>4.71</v>
      </c>
      <c r="J101" s="88">
        <f t="shared" si="3"/>
        <v>527.52</v>
      </c>
      <c r="K101" s="67"/>
      <c r="L101" s="22">
        <f t="shared" si="4"/>
        <v>0</v>
      </c>
    </row>
    <row r="102" spans="1:14" s="25" customFormat="1" ht="12" customHeight="1" x14ac:dyDescent="0.3">
      <c r="A102" s="83">
        <v>86</v>
      </c>
      <c r="B102" s="89" t="s">
        <v>100</v>
      </c>
      <c r="C102" s="89" t="s">
        <v>199</v>
      </c>
      <c r="D102" s="83" t="s">
        <v>230</v>
      </c>
      <c r="E102" s="71" t="s">
        <v>235</v>
      </c>
      <c r="F102" s="75">
        <v>15</v>
      </c>
      <c r="G102" s="74">
        <v>60</v>
      </c>
      <c r="H102" s="79">
        <f t="shared" si="5"/>
        <v>107.55</v>
      </c>
      <c r="I102" s="79">
        <v>7.17</v>
      </c>
      <c r="J102" s="88">
        <f t="shared" si="3"/>
        <v>803.04</v>
      </c>
      <c r="K102" s="67"/>
      <c r="L102" s="23">
        <f t="shared" si="4"/>
        <v>0</v>
      </c>
      <c r="N102" s="26"/>
    </row>
    <row r="103" spans="1:14" ht="12" customHeight="1" x14ac:dyDescent="0.3">
      <c r="A103" s="83">
        <v>87</v>
      </c>
      <c r="B103" s="89" t="s">
        <v>101</v>
      </c>
      <c r="C103" s="89" t="s">
        <v>200</v>
      </c>
      <c r="D103" s="83" t="s">
        <v>230</v>
      </c>
      <c r="E103" s="71" t="s">
        <v>235</v>
      </c>
      <c r="F103" s="75">
        <v>15</v>
      </c>
      <c r="G103" s="74">
        <v>30</v>
      </c>
      <c r="H103" s="79">
        <f t="shared" si="5"/>
        <v>107.55</v>
      </c>
      <c r="I103" s="79">
        <v>7.17</v>
      </c>
      <c r="J103" s="88">
        <f t="shared" si="3"/>
        <v>803.04</v>
      </c>
      <c r="K103" s="67"/>
      <c r="L103" s="22">
        <f t="shared" si="4"/>
        <v>0</v>
      </c>
    </row>
    <row r="104" spans="1:14" s="25" customFormat="1" ht="12" customHeight="1" x14ac:dyDescent="0.3">
      <c r="A104" s="83">
        <v>88</v>
      </c>
      <c r="B104" s="89" t="s">
        <v>102</v>
      </c>
      <c r="C104" s="89" t="s">
        <v>201</v>
      </c>
      <c r="D104" s="83" t="s">
        <v>230</v>
      </c>
      <c r="E104" s="71" t="s">
        <v>235</v>
      </c>
      <c r="F104" s="75">
        <v>15</v>
      </c>
      <c r="G104" s="74">
        <v>60</v>
      </c>
      <c r="H104" s="79">
        <f t="shared" si="5"/>
        <v>107.55</v>
      </c>
      <c r="I104" s="79">
        <v>7.17</v>
      </c>
      <c r="J104" s="88">
        <f t="shared" si="3"/>
        <v>803.04</v>
      </c>
      <c r="K104" s="67"/>
      <c r="L104" s="22">
        <f t="shared" si="4"/>
        <v>0</v>
      </c>
      <c r="N104" s="26"/>
    </row>
    <row r="105" spans="1:14" ht="12" customHeight="1" x14ac:dyDescent="0.3">
      <c r="A105" s="83">
        <v>89</v>
      </c>
      <c r="B105" s="89" t="s">
        <v>103</v>
      </c>
      <c r="C105" s="89" t="s">
        <v>202</v>
      </c>
      <c r="D105" s="83" t="s">
        <v>231</v>
      </c>
      <c r="E105" s="71" t="s">
        <v>236</v>
      </c>
      <c r="F105" s="75">
        <v>15</v>
      </c>
      <c r="G105" s="74">
        <v>75</v>
      </c>
      <c r="H105" s="79">
        <f t="shared" si="5"/>
        <v>70.650000000000006</v>
      </c>
      <c r="I105" s="79">
        <v>4.71</v>
      </c>
      <c r="J105" s="88">
        <f t="shared" si="3"/>
        <v>527.52</v>
      </c>
      <c r="K105" s="67"/>
      <c r="L105" s="23">
        <f t="shared" si="4"/>
        <v>0</v>
      </c>
    </row>
    <row r="106" spans="1:14" s="25" customFormat="1" ht="12" customHeight="1" x14ac:dyDescent="0.3">
      <c r="A106" s="83">
        <v>90</v>
      </c>
      <c r="B106" s="89" t="s">
        <v>104</v>
      </c>
      <c r="C106" s="89" t="s">
        <v>203</v>
      </c>
      <c r="D106" s="83" t="s">
        <v>230</v>
      </c>
      <c r="E106" s="71" t="s">
        <v>235</v>
      </c>
      <c r="F106" s="75">
        <v>15</v>
      </c>
      <c r="G106" s="74">
        <v>45</v>
      </c>
      <c r="H106" s="79">
        <f t="shared" si="5"/>
        <v>107.55</v>
      </c>
      <c r="I106" s="79">
        <v>7.17</v>
      </c>
      <c r="J106" s="88">
        <f t="shared" si="3"/>
        <v>803.04</v>
      </c>
      <c r="K106" s="67"/>
      <c r="L106" s="22">
        <f t="shared" si="4"/>
        <v>0</v>
      </c>
      <c r="N106" s="26"/>
    </row>
    <row r="107" spans="1:14" ht="12" customHeight="1" x14ac:dyDescent="0.3">
      <c r="A107" s="83">
        <v>91</v>
      </c>
      <c r="B107" s="89" t="s">
        <v>251</v>
      </c>
      <c r="C107" s="85" t="s">
        <v>250</v>
      </c>
      <c r="D107" s="83" t="s">
        <v>227</v>
      </c>
      <c r="E107" s="71" t="s">
        <v>241</v>
      </c>
      <c r="F107" s="75">
        <v>25</v>
      </c>
      <c r="G107" s="74">
        <v>250</v>
      </c>
      <c r="H107" s="79">
        <f t="shared" si="5"/>
        <v>99.75</v>
      </c>
      <c r="I107" s="79">
        <v>3.99</v>
      </c>
      <c r="J107" s="88">
        <f t="shared" si="3"/>
        <v>446.88</v>
      </c>
      <c r="K107" s="67"/>
      <c r="L107" s="22">
        <f t="shared" si="4"/>
        <v>0</v>
      </c>
    </row>
    <row r="108" spans="1:14" ht="12" customHeight="1" x14ac:dyDescent="0.3">
      <c r="A108" s="83">
        <v>92</v>
      </c>
      <c r="B108" s="89" t="s">
        <v>105</v>
      </c>
      <c r="C108" s="89" t="s">
        <v>204</v>
      </c>
      <c r="D108" s="83" t="s">
        <v>227</v>
      </c>
      <c r="E108" s="71" t="s">
        <v>233</v>
      </c>
      <c r="F108" s="75">
        <v>25</v>
      </c>
      <c r="G108" s="74">
        <v>50</v>
      </c>
      <c r="H108" s="79">
        <f t="shared" si="5"/>
        <v>150</v>
      </c>
      <c r="I108" s="79">
        <v>6</v>
      </c>
      <c r="J108" s="88">
        <f t="shared" si="3"/>
        <v>672</v>
      </c>
      <c r="K108" s="67"/>
      <c r="L108" s="22">
        <f t="shared" si="4"/>
        <v>0</v>
      </c>
    </row>
    <row r="109" spans="1:14" s="25" customFormat="1" ht="12" customHeight="1" x14ac:dyDescent="0.3">
      <c r="A109" s="83">
        <v>93</v>
      </c>
      <c r="B109" s="89" t="s">
        <v>106</v>
      </c>
      <c r="C109" s="89" t="s">
        <v>205</v>
      </c>
      <c r="D109" s="83" t="s">
        <v>227</v>
      </c>
      <c r="E109" s="71" t="s">
        <v>233</v>
      </c>
      <c r="F109" s="75">
        <v>25</v>
      </c>
      <c r="G109" s="74">
        <v>75</v>
      </c>
      <c r="H109" s="79">
        <f t="shared" si="5"/>
        <v>150</v>
      </c>
      <c r="I109" s="79">
        <v>6</v>
      </c>
      <c r="J109" s="88">
        <f t="shared" si="3"/>
        <v>672</v>
      </c>
      <c r="K109" s="67"/>
      <c r="L109" s="23">
        <f t="shared" si="4"/>
        <v>0</v>
      </c>
      <c r="N109" s="26"/>
    </row>
    <row r="110" spans="1:14" ht="12" customHeight="1" x14ac:dyDescent="0.3">
      <c r="A110" s="83">
        <v>94</v>
      </c>
      <c r="B110" s="89" t="s">
        <v>107</v>
      </c>
      <c r="C110" s="89" t="s">
        <v>206</v>
      </c>
      <c r="D110" s="83" t="s">
        <v>227</v>
      </c>
      <c r="E110" s="71" t="s">
        <v>233</v>
      </c>
      <c r="F110" s="75">
        <v>25</v>
      </c>
      <c r="G110" s="74">
        <v>100</v>
      </c>
      <c r="H110" s="79">
        <f t="shared" si="5"/>
        <v>142.75</v>
      </c>
      <c r="I110" s="79">
        <v>5.71</v>
      </c>
      <c r="J110" s="88">
        <f t="shared" si="3"/>
        <v>639.52</v>
      </c>
      <c r="K110" s="67"/>
      <c r="L110" s="22">
        <f t="shared" si="4"/>
        <v>0</v>
      </c>
    </row>
    <row r="111" spans="1:14" s="25" customFormat="1" ht="12" customHeight="1" x14ac:dyDescent="0.3">
      <c r="A111" s="83">
        <v>95</v>
      </c>
      <c r="B111" s="89" t="s">
        <v>108</v>
      </c>
      <c r="C111" s="89" t="s">
        <v>207</v>
      </c>
      <c r="D111" s="83" t="s">
        <v>227</v>
      </c>
      <c r="E111" s="71" t="s">
        <v>233</v>
      </c>
      <c r="F111" s="75">
        <v>25</v>
      </c>
      <c r="G111" s="74">
        <v>100</v>
      </c>
      <c r="H111" s="79">
        <f t="shared" si="5"/>
        <v>150</v>
      </c>
      <c r="I111" s="79">
        <v>6</v>
      </c>
      <c r="J111" s="88">
        <f t="shared" si="3"/>
        <v>672</v>
      </c>
      <c r="K111" s="67"/>
      <c r="L111" s="22">
        <f t="shared" si="4"/>
        <v>0</v>
      </c>
      <c r="N111" s="26"/>
    </row>
    <row r="112" spans="1:14" ht="12" customHeight="1" x14ac:dyDescent="0.3">
      <c r="A112" s="83">
        <v>96</v>
      </c>
      <c r="B112" s="89" t="s">
        <v>109</v>
      </c>
      <c r="C112" s="85" t="s">
        <v>208</v>
      </c>
      <c r="D112" s="71" t="s">
        <v>226</v>
      </c>
      <c r="E112" s="89"/>
      <c r="F112" s="75">
        <v>40</v>
      </c>
      <c r="G112" s="74">
        <v>80</v>
      </c>
      <c r="H112" s="79">
        <f t="shared" si="5"/>
        <v>82.8</v>
      </c>
      <c r="I112" s="79">
        <v>2.0699999999999998</v>
      </c>
      <c r="J112" s="88">
        <f t="shared" si="3"/>
        <v>231.83999999999997</v>
      </c>
      <c r="K112" s="67"/>
      <c r="L112" s="23">
        <f t="shared" si="4"/>
        <v>0</v>
      </c>
    </row>
    <row r="113" spans="1:14" s="25" customFormat="1" ht="12" customHeight="1" x14ac:dyDescent="0.3">
      <c r="A113" s="83">
        <v>97</v>
      </c>
      <c r="B113" s="89" t="s">
        <v>110</v>
      </c>
      <c r="C113" s="89" t="s">
        <v>208</v>
      </c>
      <c r="D113" s="83" t="s">
        <v>227</v>
      </c>
      <c r="E113" s="71" t="s">
        <v>233</v>
      </c>
      <c r="F113" s="75">
        <v>25</v>
      </c>
      <c r="G113" s="74">
        <v>50</v>
      </c>
      <c r="H113" s="79">
        <f t="shared" si="5"/>
        <v>86.5</v>
      </c>
      <c r="I113" s="79">
        <v>3.46</v>
      </c>
      <c r="J113" s="88">
        <f t="shared" si="3"/>
        <v>387.52</v>
      </c>
      <c r="K113" s="67"/>
      <c r="L113" s="22">
        <f t="shared" si="4"/>
        <v>0</v>
      </c>
      <c r="N113" s="26"/>
    </row>
    <row r="114" spans="1:14" ht="12" hidden="1" customHeight="1" x14ac:dyDescent="0.3">
      <c r="A114" s="90">
        <v>98</v>
      </c>
      <c r="B114" s="91" t="s">
        <v>111</v>
      </c>
      <c r="C114" s="91" t="s">
        <v>209</v>
      </c>
      <c r="D114" s="90" t="s">
        <v>227</v>
      </c>
      <c r="E114" s="76" t="s">
        <v>234</v>
      </c>
      <c r="F114" s="77">
        <v>25</v>
      </c>
      <c r="G114" s="78">
        <v>0</v>
      </c>
      <c r="H114" s="92">
        <f t="shared" si="5"/>
        <v>124.75</v>
      </c>
      <c r="I114" s="92">
        <v>4.99</v>
      </c>
      <c r="J114" s="93">
        <f t="shared" si="3"/>
        <v>558.88</v>
      </c>
      <c r="K114" s="67"/>
      <c r="L114" s="22">
        <f t="shared" si="4"/>
        <v>0</v>
      </c>
    </row>
    <row r="115" spans="1:14" s="25" customFormat="1" ht="12" hidden="1" customHeight="1" x14ac:dyDescent="0.3">
      <c r="A115" s="90">
        <v>99</v>
      </c>
      <c r="B115" s="91" t="s">
        <v>112</v>
      </c>
      <c r="C115" s="91" t="s">
        <v>209</v>
      </c>
      <c r="D115" s="91" t="s">
        <v>228</v>
      </c>
      <c r="E115" s="91"/>
      <c r="F115" s="77">
        <v>5</v>
      </c>
      <c r="G115" s="78">
        <v>0</v>
      </c>
      <c r="H115" s="92">
        <f t="shared" si="5"/>
        <v>119.9</v>
      </c>
      <c r="I115" s="92">
        <v>23.98</v>
      </c>
      <c r="J115" s="93">
        <f t="shared" si="3"/>
        <v>2685.76</v>
      </c>
      <c r="K115" s="67"/>
      <c r="L115" s="23">
        <f t="shared" si="4"/>
        <v>0</v>
      </c>
      <c r="N115" s="26"/>
    </row>
    <row r="116" spans="1:14" s="25" customFormat="1" ht="12" customHeight="1" x14ac:dyDescent="0.3">
      <c r="A116" s="83">
        <v>100</v>
      </c>
      <c r="B116" s="89" t="s">
        <v>266</v>
      </c>
      <c r="C116" s="89" t="s">
        <v>209</v>
      </c>
      <c r="D116" s="89" t="s">
        <v>229</v>
      </c>
      <c r="E116" s="89"/>
      <c r="F116" s="75">
        <v>5</v>
      </c>
      <c r="G116" s="74">
        <v>5</v>
      </c>
      <c r="H116" s="79">
        <f>I116*F116</f>
        <v>99.9</v>
      </c>
      <c r="I116" s="79">
        <v>19.98</v>
      </c>
      <c r="J116" s="88">
        <f t="shared" si="3"/>
        <v>2237.7600000000002</v>
      </c>
      <c r="K116" s="67"/>
      <c r="L116" s="23">
        <f t="shared" si="4"/>
        <v>0</v>
      </c>
      <c r="N116" s="26"/>
    </row>
    <row r="117" spans="1:14" s="29" customFormat="1" ht="12" customHeight="1" x14ac:dyDescent="0.3">
      <c r="A117" s="83">
        <v>101</v>
      </c>
      <c r="B117" s="89" t="s">
        <v>113</v>
      </c>
      <c r="C117" s="89" t="s">
        <v>210</v>
      </c>
      <c r="D117" s="83" t="s">
        <v>227</v>
      </c>
      <c r="E117" s="71" t="s">
        <v>234</v>
      </c>
      <c r="F117" s="75">
        <v>25</v>
      </c>
      <c r="G117" s="74">
        <v>25</v>
      </c>
      <c r="H117" s="79">
        <f t="shared" si="5"/>
        <v>124.75</v>
      </c>
      <c r="I117" s="79">
        <v>4.99</v>
      </c>
      <c r="J117" s="88">
        <f t="shared" si="3"/>
        <v>558.88</v>
      </c>
      <c r="K117" s="67"/>
      <c r="L117" s="22">
        <f t="shared" si="4"/>
        <v>0</v>
      </c>
      <c r="N117" s="30"/>
    </row>
    <row r="118" spans="1:14" s="25" customFormat="1" ht="12" customHeight="1" x14ac:dyDescent="0.3">
      <c r="A118" s="83">
        <v>103</v>
      </c>
      <c r="B118" s="89" t="s">
        <v>114</v>
      </c>
      <c r="C118" s="89" t="s">
        <v>210</v>
      </c>
      <c r="D118" s="89" t="s">
        <v>229</v>
      </c>
      <c r="E118" s="89"/>
      <c r="F118" s="75">
        <v>5</v>
      </c>
      <c r="G118" s="74">
        <v>15</v>
      </c>
      <c r="H118" s="79">
        <f t="shared" si="5"/>
        <v>99.9</v>
      </c>
      <c r="I118" s="79">
        <v>19.98</v>
      </c>
      <c r="J118" s="88">
        <f t="shared" si="3"/>
        <v>2237.7600000000002</v>
      </c>
      <c r="K118" s="67"/>
      <c r="L118" s="22">
        <f t="shared" si="4"/>
        <v>0</v>
      </c>
      <c r="N118" s="26"/>
    </row>
    <row r="119" spans="1:14" ht="12" customHeight="1" x14ac:dyDescent="0.3">
      <c r="A119" s="83">
        <v>104</v>
      </c>
      <c r="B119" s="89" t="s">
        <v>115</v>
      </c>
      <c r="C119" s="89" t="s">
        <v>210</v>
      </c>
      <c r="D119" s="89" t="s">
        <v>228</v>
      </c>
      <c r="E119" s="89"/>
      <c r="F119" s="75">
        <v>5</v>
      </c>
      <c r="G119" s="74">
        <v>5</v>
      </c>
      <c r="H119" s="79">
        <f t="shared" si="5"/>
        <v>119.9</v>
      </c>
      <c r="I119" s="79">
        <v>23.98</v>
      </c>
      <c r="J119" s="88">
        <f t="shared" si="3"/>
        <v>2685.76</v>
      </c>
      <c r="K119" s="67"/>
      <c r="L119" s="23">
        <f t="shared" si="4"/>
        <v>0</v>
      </c>
    </row>
    <row r="120" spans="1:14" s="25" customFormat="1" ht="12" customHeight="1" x14ac:dyDescent="0.3">
      <c r="A120" s="83">
        <v>105</v>
      </c>
      <c r="B120" s="84" t="s">
        <v>116</v>
      </c>
      <c r="C120" s="85" t="s">
        <v>211</v>
      </c>
      <c r="D120" s="72" t="s">
        <v>226</v>
      </c>
      <c r="E120" s="84"/>
      <c r="F120" s="73">
        <v>40</v>
      </c>
      <c r="G120" s="74">
        <v>120</v>
      </c>
      <c r="H120" s="79">
        <f t="shared" si="5"/>
        <v>168</v>
      </c>
      <c r="I120" s="87">
        <v>4.2</v>
      </c>
      <c r="J120" s="88">
        <f t="shared" si="3"/>
        <v>470.40000000000003</v>
      </c>
      <c r="K120" s="67"/>
      <c r="L120" s="22">
        <f t="shared" si="4"/>
        <v>0</v>
      </c>
      <c r="N120" s="26"/>
    </row>
    <row r="121" spans="1:14" ht="12" customHeight="1" x14ac:dyDescent="0.3">
      <c r="A121" s="83">
        <v>106</v>
      </c>
      <c r="B121" s="89" t="s">
        <v>117</v>
      </c>
      <c r="C121" s="89" t="s">
        <v>212</v>
      </c>
      <c r="D121" s="83" t="s">
        <v>265</v>
      </c>
      <c r="E121" s="71"/>
      <c r="F121" s="75">
        <v>10</v>
      </c>
      <c r="G121" s="74">
        <v>35</v>
      </c>
      <c r="H121" s="87">
        <f t="shared" si="5"/>
        <v>102.30000000000001</v>
      </c>
      <c r="I121" s="79">
        <v>10.23</v>
      </c>
      <c r="J121" s="88">
        <f t="shared" si="3"/>
        <v>1145.76</v>
      </c>
      <c r="K121" s="67"/>
      <c r="L121" s="22">
        <f t="shared" si="4"/>
        <v>0</v>
      </c>
    </row>
    <row r="122" spans="1:14" s="25" customFormat="1" ht="12" hidden="1" customHeight="1" x14ac:dyDescent="0.3">
      <c r="A122" s="90">
        <v>107</v>
      </c>
      <c r="B122" s="91" t="s">
        <v>118</v>
      </c>
      <c r="C122" s="91" t="s">
        <v>213</v>
      </c>
      <c r="D122" s="90" t="s">
        <v>227</v>
      </c>
      <c r="E122" s="76" t="s">
        <v>233</v>
      </c>
      <c r="F122" s="77">
        <v>25</v>
      </c>
      <c r="G122" s="78">
        <v>0</v>
      </c>
      <c r="H122" s="92">
        <f t="shared" si="5"/>
        <v>0</v>
      </c>
      <c r="I122" s="92">
        <v>0</v>
      </c>
      <c r="J122" s="93">
        <f t="shared" si="3"/>
        <v>0</v>
      </c>
      <c r="K122" s="67"/>
      <c r="L122" s="23">
        <f t="shared" si="4"/>
        <v>0</v>
      </c>
      <c r="N122" s="26"/>
    </row>
    <row r="123" spans="1:14" ht="12" customHeight="1" x14ac:dyDescent="0.3">
      <c r="A123" s="83">
        <v>108</v>
      </c>
      <c r="B123" s="84" t="s">
        <v>119</v>
      </c>
      <c r="C123" s="85" t="s">
        <v>214</v>
      </c>
      <c r="D123" s="72" t="s">
        <v>226</v>
      </c>
      <c r="E123" s="84"/>
      <c r="F123" s="73">
        <v>40</v>
      </c>
      <c r="G123" s="74">
        <v>40</v>
      </c>
      <c r="H123" s="87">
        <f t="shared" si="5"/>
        <v>117.6</v>
      </c>
      <c r="I123" s="87">
        <v>2.94</v>
      </c>
      <c r="J123" s="88">
        <f t="shared" si="3"/>
        <v>329.28</v>
      </c>
      <c r="K123" s="67"/>
      <c r="L123" s="22">
        <f t="shared" si="4"/>
        <v>0</v>
      </c>
    </row>
    <row r="124" spans="1:14" s="25" customFormat="1" ht="12" customHeight="1" x14ac:dyDescent="0.3">
      <c r="A124" s="83">
        <v>109</v>
      </c>
      <c r="B124" s="84" t="s">
        <v>120</v>
      </c>
      <c r="C124" s="89" t="s">
        <v>214</v>
      </c>
      <c r="D124" s="86" t="s">
        <v>227</v>
      </c>
      <c r="E124" s="72" t="s">
        <v>233</v>
      </c>
      <c r="F124" s="73">
        <v>25</v>
      </c>
      <c r="G124" s="74">
        <v>75</v>
      </c>
      <c r="H124" s="87">
        <f t="shared" si="5"/>
        <v>142.75</v>
      </c>
      <c r="I124" s="87">
        <v>5.71</v>
      </c>
      <c r="J124" s="88">
        <f t="shared" si="3"/>
        <v>639.52</v>
      </c>
      <c r="K124" s="67"/>
      <c r="L124" s="22">
        <f t="shared" si="4"/>
        <v>0</v>
      </c>
      <c r="N124" s="26"/>
    </row>
    <row r="125" spans="1:14" ht="12" customHeight="1" x14ac:dyDescent="0.3">
      <c r="A125" s="83">
        <v>110</v>
      </c>
      <c r="B125" s="89" t="s">
        <v>112</v>
      </c>
      <c r="C125" s="89" t="s">
        <v>263</v>
      </c>
      <c r="D125" s="83" t="s">
        <v>227</v>
      </c>
      <c r="E125" s="71" t="s">
        <v>261</v>
      </c>
      <c r="F125" s="75">
        <v>25</v>
      </c>
      <c r="G125" s="74">
        <v>100</v>
      </c>
      <c r="H125" s="87">
        <f t="shared" si="5"/>
        <v>158.5</v>
      </c>
      <c r="I125" s="79">
        <v>6.34</v>
      </c>
      <c r="J125" s="88">
        <f t="shared" si="3"/>
        <v>710.07999999999993</v>
      </c>
      <c r="K125" s="67"/>
      <c r="L125" s="23">
        <f t="shared" si="4"/>
        <v>0</v>
      </c>
    </row>
    <row r="126" spans="1:14" ht="12" customHeight="1" x14ac:dyDescent="0.3">
      <c r="A126" s="83">
        <v>112</v>
      </c>
      <c r="B126" s="89" t="s">
        <v>121</v>
      </c>
      <c r="C126" s="89" t="s">
        <v>215</v>
      </c>
      <c r="D126" s="83" t="s">
        <v>239</v>
      </c>
      <c r="E126" s="71"/>
      <c r="F126" s="75">
        <v>84</v>
      </c>
      <c r="G126" s="74">
        <v>420</v>
      </c>
      <c r="H126" s="87">
        <f t="shared" si="5"/>
        <v>176.4</v>
      </c>
      <c r="I126" s="79">
        <v>2.1</v>
      </c>
      <c r="J126" s="88">
        <f t="shared" si="3"/>
        <v>235.20000000000002</v>
      </c>
      <c r="K126" s="67"/>
      <c r="L126" s="23">
        <f t="shared" si="4"/>
        <v>0</v>
      </c>
    </row>
    <row r="127" spans="1:14" s="25" customFormat="1" ht="12" customHeight="1" x14ac:dyDescent="0.3">
      <c r="A127" s="83">
        <v>113</v>
      </c>
      <c r="B127" s="89" t="s">
        <v>253</v>
      </c>
      <c r="C127" s="85" t="s">
        <v>252</v>
      </c>
      <c r="D127" s="83" t="s">
        <v>227</v>
      </c>
      <c r="E127" s="71" t="s">
        <v>243</v>
      </c>
      <c r="F127" s="75">
        <v>25</v>
      </c>
      <c r="G127" s="74">
        <v>225</v>
      </c>
      <c r="H127" s="79">
        <f t="shared" si="5"/>
        <v>114.5</v>
      </c>
      <c r="I127" s="79">
        <v>4.58</v>
      </c>
      <c r="J127" s="88">
        <f t="shared" si="3"/>
        <v>512.96</v>
      </c>
      <c r="K127" s="67"/>
      <c r="L127" s="22">
        <f t="shared" si="4"/>
        <v>0</v>
      </c>
      <c r="N127" s="26"/>
    </row>
    <row r="128" spans="1:14" s="25" customFormat="1" ht="12" customHeight="1" x14ac:dyDescent="0.3">
      <c r="A128" s="83">
        <v>114</v>
      </c>
      <c r="B128" s="89" t="s">
        <v>122</v>
      </c>
      <c r="C128" s="89" t="s">
        <v>216</v>
      </c>
      <c r="D128" s="83" t="s">
        <v>227</v>
      </c>
      <c r="E128" s="71" t="s">
        <v>234</v>
      </c>
      <c r="F128" s="75">
        <v>25</v>
      </c>
      <c r="G128" s="74">
        <v>275</v>
      </c>
      <c r="H128" s="79">
        <f t="shared" si="5"/>
        <v>124.75</v>
      </c>
      <c r="I128" s="79">
        <v>4.99</v>
      </c>
      <c r="J128" s="88">
        <f t="shared" si="3"/>
        <v>558.88</v>
      </c>
      <c r="K128" s="67"/>
      <c r="L128" s="22">
        <f t="shared" si="4"/>
        <v>0</v>
      </c>
      <c r="N128" s="26"/>
    </row>
    <row r="129" spans="1:14" s="25" customFormat="1" ht="12" hidden="1" customHeight="1" x14ac:dyDescent="0.3">
      <c r="A129" s="90">
        <v>115</v>
      </c>
      <c r="B129" s="91" t="s">
        <v>123</v>
      </c>
      <c r="C129" s="91" t="s">
        <v>216</v>
      </c>
      <c r="D129" s="91" t="s">
        <v>228</v>
      </c>
      <c r="E129" s="91"/>
      <c r="F129" s="77">
        <v>5</v>
      </c>
      <c r="G129" s="78">
        <v>0</v>
      </c>
      <c r="H129" s="92">
        <f t="shared" si="5"/>
        <v>119.9</v>
      </c>
      <c r="I129" s="92">
        <v>23.98</v>
      </c>
      <c r="J129" s="93">
        <f t="shared" si="3"/>
        <v>2685.76</v>
      </c>
      <c r="K129" s="67"/>
      <c r="L129" s="22">
        <f t="shared" si="4"/>
        <v>0</v>
      </c>
      <c r="N129" s="26"/>
    </row>
    <row r="130" spans="1:14" ht="12" customHeight="1" x14ac:dyDescent="0.3">
      <c r="A130" s="83">
        <v>116</v>
      </c>
      <c r="B130" s="89" t="s">
        <v>124</v>
      </c>
      <c r="C130" s="85" t="s">
        <v>217</v>
      </c>
      <c r="D130" s="71" t="s">
        <v>226</v>
      </c>
      <c r="E130" s="89"/>
      <c r="F130" s="75">
        <v>40</v>
      </c>
      <c r="G130" s="74">
        <v>40</v>
      </c>
      <c r="H130" s="79">
        <f t="shared" si="5"/>
        <v>82.8</v>
      </c>
      <c r="I130" s="79">
        <v>2.0699999999999998</v>
      </c>
      <c r="J130" s="88">
        <f t="shared" si="3"/>
        <v>231.83999999999997</v>
      </c>
      <c r="K130" s="67"/>
      <c r="L130" s="23">
        <f t="shared" si="4"/>
        <v>0</v>
      </c>
    </row>
    <row r="131" spans="1:14" s="25" customFormat="1" ht="12" hidden="1" customHeight="1" x14ac:dyDescent="0.3">
      <c r="A131" s="90">
        <v>117</v>
      </c>
      <c r="B131" s="91" t="s">
        <v>125</v>
      </c>
      <c r="C131" s="91" t="s">
        <v>217</v>
      </c>
      <c r="D131" s="90" t="s">
        <v>227</v>
      </c>
      <c r="E131" s="76" t="s">
        <v>233</v>
      </c>
      <c r="F131" s="77">
        <v>25</v>
      </c>
      <c r="G131" s="78">
        <v>0</v>
      </c>
      <c r="H131" s="92">
        <f t="shared" si="5"/>
        <v>86.5</v>
      </c>
      <c r="I131" s="92">
        <v>3.46</v>
      </c>
      <c r="J131" s="93">
        <f t="shared" si="3"/>
        <v>387.52</v>
      </c>
      <c r="K131" s="67"/>
      <c r="L131" s="22">
        <f t="shared" si="4"/>
        <v>0</v>
      </c>
      <c r="N131" s="26"/>
    </row>
    <row r="132" spans="1:14" ht="12" customHeight="1" x14ac:dyDescent="0.3">
      <c r="A132" s="83">
        <v>118</v>
      </c>
      <c r="B132" s="89" t="s">
        <v>126</v>
      </c>
      <c r="C132" s="89" t="s">
        <v>218</v>
      </c>
      <c r="D132" s="83" t="s">
        <v>227</v>
      </c>
      <c r="E132" s="71" t="s">
        <v>233</v>
      </c>
      <c r="F132" s="75">
        <v>25</v>
      </c>
      <c r="G132" s="74">
        <v>25</v>
      </c>
      <c r="H132" s="79">
        <f t="shared" si="5"/>
        <v>136</v>
      </c>
      <c r="I132" s="79">
        <v>5.44</v>
      </c>
      <c r="J132" s="88">
        <f t="shared" si="3"/>
        <v>609.28000000000009</v>
      </c>
      <c r="K132" s="67"/>
      <c r="L132" s="22">
        <f t="shared" si="4"/>
        <v>0</v>
      </c>
    </row>
    <row r="133" spans="1:14" s="25" customFormat="1" ht="12" customHeight="1" x14ac:dyDescent="0.3">
      <c r="A133" s="83">
        <v>119</v>
      </c>
      <c r="B133" s="89" t="s">
        <v>127</v>
      </c>
      <c r="C133" s="85" t="s">
        <v>219</v>
      </c>
      <c r="D133" s="71" t="s">
        <v>226</v>
      </c>
      <c r="E133" s="89"/>
      <c r="F133" s="75">
        <v>40</v>
      </c>
      <c r="G133" s="74">
        <v>120</v>
      </c>
      <c r="H133" s="79">
        <f t="shared" si="5"/>
        <v>117.6</v>
      </c>
      <c r="I133" s="79">
        <v>2.94</v>
      </c>
      <c r="J133" s="88">
        <f t="shared" si="3"/>
        <v>329.28</v>
      </c>
      <c r="K133" s="67"/>
      <c r="L133" s="23">
        <f t="shared" si="4"/>
        <v>0</v>
      </c>
      <c r="N133" s="26"/>
    </row>
    <row r="134" spans="1:14" ht="12" customHeight="1" x14ac:dyDescent="0.3">
      <c r="A134" s="83">
        <v>120</v>
      </c>
      <c r="B134" s="89" t="s">
        <v>128</v>
      </c>
      <c r="C134" s="89" t="s">
        <v>220</v>
      </c>
      <c r="D134" s="83" t="s">
        <v>239</v>
      </c>
      <c r="E134" s="71"/>
      <c r="F134" s="75">
        <v>84</v>
      </c>
      <c r="G134" s="74">
        <v>504</v>
      </c>
      <c r="H134" s="79">
        <f t="shared" si="5"/>
        <v>176.4</v>
      </c>
      <c r="I134" s="79">
        <v>2.1</v>
      </c>
      <c r="J134" s="88">
        <f t="shared" si="3"/>
        <v>235.20000000000002</v>
      </c>
      <c r="K134" s="67"/>
      <c r="L134" s="22">
        <f t="shared" si="4"/>
        <v>0</v>
      </c>
    </row>
    <row r="135" spans="1:14" s="25" customFormat="1" ht="12" hidden="1" customHeight="1" x14ac:dyDescent="0.3">
      <c r="A135" s="90">
        <v>122</v>
      </c>
      <c r="B135" s="91" t="s">
        <v>129</v>
      </c>
      <c r="C135" s="91" t="s">
        <v>221</v>
      </c>
      <c r="D135" s="90" t="s">
        <v>227</v>
      </c>
      <c r="E135" s="76" t="s">
        <v>234</v>
      </c>
      <c r="F135" s="77">
        <v>25</v>
      </c>
      <c r="G135" s="78">
        <v>0</v>
      </c>
      <c r="H135" s="92">
        <f t="shared" si="5"/>
        <v>124.75</v>
      </c>
      <c r="I135" s="92">
        <v>4.99</v>
      </c>
      <c r="J135" s="93">
        <f t="shared" si="3"/>
        <v>558.88</v>
      </c>
      <c r="K135" s="67"/>
      <c r="L135" s="22">
        <f t="shared" si="4"/>
        <v>0</v>
      </c>
      <c r="N135" s="26"/>
    </row>
    <row r="136" spans="1:14" ht="12" hidden="1" customHeight="1" x14ac:dyDescent="0.3">
      <c r="A136" s="90">
        <v>124</v>
      </c>
      <c r="B136" s="91" t="s">
        <v>130</v>
      </c>
      <c r="C136" s="91" t="s">
        <v>221</v>
      </c>
      <c r="D136" s="91" t="s">
        <v>229</v>
      </c>
      <c r="E136" s="91"/>
      <c r="F136" s="77">
        <v>5</v>
      </c>
      <c r="G136" s="78">
        <v>0</v>
      </c>
      <c r="H136" s="92">
        <f t="shared" si="5"/>
        <v>0</v>
      </c>
      <c r="I136" s="92">
        <v>0</v>
      </c>
      <c r="J136" s="93">
        <f t="shared" si="3"/>
        <v>0</v>
      </c>
      <c r="K136" s="67"/>
      <c r="L136" s="23">
        <f t="shared" si="4"/>
        <v>0</v>
      </c>
    </row>
    <row r="137" spans="1:14" s="25" customFormat="1" ht="12" customHeight="1" x14ac:dyDescent="0.3">
      <c r="A137" s="83">
        <v>125</v>
      </c>
      <c r="B137" s="89" t="s">
        <v>255</v>
      </c>
      <c r="C137" s="89" t="s">
        <v>254</v>
      </c>
      <c r="D137" s="83" t="s">
        <v>227</v>
      </c>
      <c r="E137" s="71" t="s">
        <v>241</v>
      </c>
      <c r="F137" s="75">
        <v>25</v>
      </c>
      <c r="G137" s="74">
        <v>150</v>
      </c>
      <c r="H137" s="79">
        <f t="shared" si="5"/>
        <v>92.5</v>
      </c>
      <c r="I137" s="79">
        <v>3.7</v>
      </c>
      <c r="J137" s="88">
        <f t="shared" si="3"/>
        <v>414.40000000000003</v>
      </c>
      <c r="K137" s="67"/>
      <c r="L137" s="22">
        <f t="shared" si="4"/>
        <v>0</v>
      </c>
      <c r="N137" s="26"/>
    </row>
    <row r="138" spans="1:14" s="25" customFormat="1" ht="12" customHeight="1" x14ac:dyDescent="0.3">
      <c r="A138" s="83">
        <v>126</v>
      </c>
      <c r="B138" s="89" t="s">
        <v>131</v>
      </c>
      <c r="C138" s="89" t="s">
        <v>222</v>
      </c>
      <c r="D138" s="83" t="s">
        <v>227</v>
      </c>
      <c r="E138" s="71" t="s">
        <v>234</v>
      </c>
      <c r="F138" s="75">
        <v>25</v>
      </c>
      <c r="G138" s="74">
        <v>50</v>
      </c>
      <c r="H138" s="79">
        <f t="shared" si="5"/>
        <v>124.75</v>
      </c>
      <c r="I138" s="79">
        <v>4.99</v>
      </c>
      <c r="J138" s="88">
        <f t="shared" si="3"/>
        <v>558.88</v>
      </c>
      <c r="K138" s="67"/>
      <c r="L138" s="22">
        <f t="shared" si="4"/>
        <v>0</v>
      </c>
      <c r="N138" s="26"/>
    </row>
    <row r="139" spans="1:14" ht="12" customHeight="1" x14ac:dyDescent="0.3">
      <c r="A139" s="83">
        <v>128</v>
      </c>
      <c r="B139" s="89" t="s">
        <v>257</v>
      </c>
      <c r="C139" s="89" t="s">
        <v>256</v>
      </c>
      <c r="D139" s="83" t="s">
        <v>227</v>
      </c>
      <c r="E139" s="71" t="s">
        <v>243</v>
      </c>
      <c r="F139" s="75">
        <v>25</v>
      </c>
      <c r="G139" s="74">
        <v>125</v>
      </c>
      <c r="H139" s="79">
        <f t="shared" si="5"/>
        <v>120</v>
      </c>
      <c r="I139" s="79">
        <v>4.8</v>
      </c>
      <c r="J139" s="88">
        <f t="shared" si="3"/>
        <v>537.6</v>
      </c>
      <c r="K139" s="67"/>
      <c r="L139" s="22">
        <f t="shared" si="4"/>
        <v>0</v>
      </c>
    </row>
    <row r="140" spans="1:14" ht="12" hidden="1" customHeight="1" x14ac:dyDescent="0.3">
      <c r="A140" s="90">
        <v>130</v>
      </c>
      <c r="B140" s="91" t="s">
        <v>132</v>
      </c>
      <c r="C140" s="91" t="s">
        <v>223</v>
      </c>
      <c r="D140" s="90" t="s">
        <v>227</v>
      </c>
      <c r="E140" s="76" t="s">
        <v>233</v>
      </c>
      <c r="F140" s="77">
        <v>25</v>
      </c>
      <c r="G140" s="78">
        <v>0</v>
      </c>
      <c r="H140" s="92">
        <f t="shared" si="5"/>
        <v>136</v>
      </c>
      <c r="I140" s="92">
        <v>5.44</v>
      </c>
      <c r="J140" s="93">
        <f>I140*112</f>
        <v>609.28000000000009</v>
      </c>
      <c r="K140" s="67"/>
      <c r="L140" s="22">
        <f t="shared" si="4"/>
        <v>0</v>
      </c>
    </row>
    <row r="141" spans="1:14" ht="12" customHeight="1" x14ac:dyDescent="0.3">
      <c r="A141" s="83">
        <v>131</v>
      </c>
      <c r="B141" s="94" t="s">
        <v>133</v>
      </c>
      <c r="C141" s="95" t="s">
        <v>224</v>
      </c>
      <c r="D141" s="80" t="s">
        <v>226</v>
      </c>
      <c r="E141" s="94"/>
      <c r="F141" s="81">
        <v>40</v>
      </c>
      <c r="G141" s="82">
        <v>40</v>
      </c>
      <c r="H141" s="79">
        <f t="shared" si="5"/>
        <v>117.6</v>
      </c>
      <c r="I141" s="79">
        <v>2.94</v>
      </c>
      <c r="J141" s="88">
        <f>I141*112</f>
        <v>329.28</v>
      </c>
      <c r="K141" s="67"/>
      <c r="L141" s="22">
        <f t="shared" si="4"/>
        <v>0</v>
      </c>
    </row>
  </sheetData>
  <autoFilter ref="A23:T141" xr:uid="{A31E3D46-E1A2-4590-8014-57848E832084}">
    <filterColumn colId="6">
      <filters>
        <filter val="100"/>
        <filter val="120"/>
        <filter val="125"/>
        <filter val="15"/>
        <filter val="150"/>
        <filter val="160"/>
        <filter val="20"/>
        <filter val="200"/>
        <filter val="225"/>
        <filter val="25"/>
        <filter val="250"/>
        <filter val="275"/>
        <filter val="30"/>
        <filter val="35"/>
        <filter val="40"/>
        <filter val="420"/>
        <filter val="45"/>
        <filter val="5"/>
        <filter val="50"/>
        <filter val="504"/>
        <filter val="60"/>
        <filter val="65"/>
        <filter val="75"/>
        <filter val="80"/>
        <filter val="90"/>
      </filters>
    </filterColumn>
  </autoFilter>
  <mergeCells count="6">
    <mergeCell ref="J15:K15"/>
    <mergeCell ref="A2:K2"/>
    <mergeCell ref="A3:K3"/>
    <mergeCell ref="A5:K5"/>
    <mergeCell ref="J14:K14"/>
    <mergeCell ref="C4:M4"/>
  </mergeCells>
  <phoneticPr fontId="38" type="noConversion"/>
  <conditionalFormatting sqref="A22:B22">
    <cfRule type="duplicateValues" dxfId="3" priority="1"/>
    <cfRule type="duplicateValues" dxfId="2" priority="2" stopIfTrue="1"/>
    <cfRule type="duplicateValues" dxfId="1" priority="3" stopIfTrue="1"/>
    <cfRule type="duplicateValues" dxfId="0" priority="4" stopIfTrue="1"/>
  </conditionalFormatting>
  <hyperlinks>
    <hyperlink ref="C4" r:id="rId1" display="www.artemisplant.ru           " xr:uid="{2D24B9D6-B3C1-40AB-B69F-1833BB55F261}"/>
  </hyperlinks>
  <pageMargins left="0.39370078740157483" right="0.19685039370078741" top="0.39370078740157483" bottom="0.39370078740157483" header="0.31496062992125984" footer="0.31496062992125984"/>
  <pageSetup paperSize="9" scale="63" orientation="landscape" r:id="rId2"/>
  <colBreaks count="2" manualBreakCount="2">
    <brk id="13" max="423" man="1"/>
    <brk id="14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Artemis Plant</vt:lpstr>
      <vt:lpstr>'Artemis Plant'!Заголовки_для_печати</vt:lpstr>
      <vt:lpstr>'Artemis Plant'!Область_печати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Ovusu</dc:creator>
  <cp:lastModifiedBy>Николай Кондратьев</cp:lastModifiedBy>
  <cp:lastPrinted>2023-05-26T15:04:33Z</cp:lastPrinted>
  <dcterms:created xsi:type="dcterms:W3CDTF">2023-05-24T12:54:13Z</dcterms:created>
  <dcterms:modified xsi:type="dcterms:W3CDTF">2024-12-13T14:10:57Z</dcterms:modified>
</cp:coreProperties>
</file>