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Клематисы\"/>
    </mc:Choice>
  </mc:AlternateContent>
  <xr:revisionPtr revIDLastSave="0" documentId="13_ncr:1_{FB5AE39B-C750-4F7F-BA6F-0C99C085DB0C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  <sheet name="Фото" sheetId="4" r:id="rId2"/>
  </sheets>
  <definedNames>
    <definedName name="_xlnm._FilterDatabase" localSheetId="0" hidden="1">'Artemis Plant'!$A$23:$R$157</definedName>
    <definedName name="_xlnm.Print_Titles" localSheetId="0">'Artemis Plant'!$23:$23</definedName>
    <definedName name="_xlnm.Print_Area" localSheetId="0">'Artemis Plant'!$A$1:$I$157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24" i="3"/>
  <c r="G17" i="3"/>
  <c r="J24" i="3" l="1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G18" i="3" l="1"/>
  <c r="G19" i="3" s="1"/>
  <c r="G20" i="3" l="1"/>
  <c r="G21" i="3" s="1"/>
</calcChain>
</file>

<file path=xl/sharedStrings.xml><?xml version="1.0" encoding="utf-8"?>
<sst xmlns="http://schemas.openxmlformats.org/spreadsheetml/2006/main" count="441" uniqueCount="194">
  <si>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</si>
  <si>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</si>
  <si>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</si>
  <si>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</si>
  <si>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</si>
  <si>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</si>
  <si>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</si>
  <si>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</si>
  <si>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</si>
  <si>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</si>
  <si>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</si>
  <si>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</si>
  <si>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</si>
  <si>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</si>
  <si>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</si>
  <si>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</si>
  <si>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</si>
  <si>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</si>
  <si>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</si>
  <si>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</si>
  <si>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</si>
  <si>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</si>
  <si>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</si>
  <si>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</si>
  <si>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</si>
  <si>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Латинское название</t>
  </si>
  <si>
    <t>Форма поставки</t>
  </si>
  <si>
    <t>Цена за минимальную партию, у.е.</t>
  </si>
  <si>
    <t>Clematis 'Jackmanii'</t>
  </si>
  <si>
    <t>Clematis 'Miss Bateman'</t>
  </si>
  <si>
    <t>Clematis 'Multi Blue'</t>
  </si>
  <si>
    <t>Clematis 'Nelly Moser'</t>
  </si>
  <si>
    <t>Clematis 'Piilu'</t>
  </si>
  <si>
    <t>Clematis 'Rouge Cardinal'</t>
  </si>
  <si>
    <t>Clematis 'The President'</t>
  </si>
  <si>
    <t>Clematis 'Ville de Lyon'</t>
  </si>
  <si>
    <t>Clematis 'Warszawska Nike'</t>
  </si>
  <si>
    <t>Кратность заказа на сорт (минимальная партия)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</si>
  <si>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</si>
  <si>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не позднее: 1 февраля 2025 г. </t>
  </si>
  <si>
    <t>Растения поставляются и отгружаются в пластиковых ящиках или в деревянных коробах.</t>
  </si>
  <si>
    <t>Стоимость пластикового ящика-4,80 у.е., короба 50,00 у.е. Стоимость тары учитывается отдельно.</t>
  </si>
  <si>
    <t xml:space="preserve">Производители оставляют за собой право на изменение цены на момент подтверждения заказа, </t>
  </si>
  <si>
    <t>при этом все изменение цен будут предварительно согласованы с заказчиком.</t>
  </si>
  <si>
    <t>Clematis 'Ashva'</t>
  </si>
  <si>
    <t>Clematis 'Comtesse de Bouchaud'</t>
  </si>
  <si>
    <t>Clematis 'Daniel Deronda'</t>
  </si>
  <si>
    <t>Clematis 'Destiny'</t>
  </si>
  <si>
    <t>Clematis 'Ernest Markham'</t>
  </si>
  <si>
    <t>Clematis 'Hagley Hybrid'</t>
  </si>
  <si>
    <t>Clematis 'Justa'</t>
  </si>
  <si>
    <t>Clematis 'Niobe'</t>
  </si>
  <si>
    <t>Clematis 'Pink Fantasy'</t>
  </si>
  <si>
    <t>Clematis 'Snow Queen'</t>
  </si>
  <si>
    <t>Clematis 'Westerplatte'</t>
  </si>
  <si>
    <t>Clematis alpina</t>
  </si>
  <si>
    <t>Clematis armandii</t>
  </si>
  <si>
    <t>Clematis montana 'Grandiflora'</t>
  </si>
  <si>
    <t>Clematis montana 'Rubens'</t>
  </si>
  <si>
    <t>Clematis vitalba</t>
  </si>
  <si>
    <t>Clematis 'Gladys Picard'</t>
  </si>
  <si>
    <t>Clematis 'Margaret Hunt'</t>
  </si>
  <si>
    <t>Clematis 'Mikelite'</t>
  </si>
  <si>
    <t>Clematis 'Prince Charles'</t>
  </si>
  <si>
    <t>Clematis 'Rhapsody'</t>
  </si>
  <si>
    <t>Clematis 'Romantika'</t>
  </si>
  <si>
    <t>Clematis 'Star of India'</t>
  </si>
  <si>
    <t>Clematis viticella</t>
  </si>
  <si>
    <t>Clematis 'Arabella'</t>
  </si>
  <si>
    <t>Clematis 'Blue Light' PBR</t>
  </si>
  <si>
    <t>Clematis 'Guernsey Cream'</t>
  </si>
  <si>
    <t>Clematis 'Königskind'</t>
  </si>
  <si>
    <t>Clematis 'Madame Le Coultre'</t>
  </si>
  <si>
    <t>Clematis 'Paul Farges'</t>
  </si>
  <si>
    <t>Clematis 'Princess Diana'</t>
  </si>
  <si>
    <t>Clematis 'Wada's Primrose'</t>
  </si>
  <si>
    <t xml:space="preserve">            Клематисы и другие растения в SB-pot (0,7 л) №BN, Нидерланды, Весна 2025</t>
  </si>
  <si>
    <t xml:space="preserve">                      www.artemisplant.ru           </t>
  </si>
  <si>
    <t>Русское название</t>
  </si>
  <si>
    <t>SB-pot (0,7 л)</t>
  </si>
  <si>
    <t>Клематис</t>
  </si>
  <si>
    <t>Clematis 'Blue Angel'</t>
  </si>
  <si>
    <t>Clematis 'Dr. Ruppel'</t>
  </si>
  <si>
    <t>Clematis Jackmanii Purpurea PBR</t>
  </si>
  <si>
    <t>Clematis 'John Paul II'</t>
  </si>
  <si>
    <t>Clematis 'Mrs. Cholmondeley'</t>
  </si>
  <si>
    <t>Clematis 'Mrs. N. Thompson'</t>
  </si>
  <si>
    <t>Clematis Multi Pink® PBR</t>
  </si>
  <si>
    <t>Clematis Noora PBR</t>
  </si>
  <si>
    <t>Clematis Pernille PBR</t>
  </si>
  <si>
    <t>Clematis So Many® Blue Flowers PBR</t>
  </si>
  <si>
    <t>Clematis So Many® Lavender Flowers PBR</t>
  </si>
  <si>
    <t>Clematis So Many® Purple Flowers PBR</t>
  </si>
  <si>
    <t>Clematis armandii 'Apple Blossom'</t>
  </si>
  <si>
    <t>Clematis alp. 'Albina Plena'</t>
  </si>
  <si>
    <t>Clematis alp. 'Ruby'</t>
  </si>
  <si>
    <t>Clematis alp. 'Willy'</t>
  </si>
  <si>
    <t>Clematis cirrhosa 'Freckles'</t>
  </si>
  <si>
    <t>Clematis Country Rose PBR</t>
  </si>
  <si>
    <t>Clematis montana 'Marjorie'</t>
  </si>
  <si>
    <t>Clematis tangutica</t>
  </si>
  <si>
    <t>Clematis vit. 'Etoile Violette'</t>
  </si>
  <si>
    <t>Clematis vit. 'Madame Julia Correvon'</t>
  </si>
  <si>
    <t>Clematis vit. 'Polish Spirit'</t>
  </si>
  <si>
    <t>Clematis vit. 'Purp. P. Elegans'</t>
  </si>
  <si>
    <t>Clematis vit. 'Rosalyn' PBR</t>
  </si>
  <si>
    <t>Clematis vit. 'Rubra'</t>
  </si>
  <si>
    <t>Campsis radicans 'Flava'</t>
  </si>
  <si>
    <t>Кампсис</t>
  </si>
  <si>
    <t>Campsis t. 'Madame Galen'</t>
  </si>
  <si>
    <t>Fallopia aubertii</t>
  </si>
  <si>
    <t>Горец</t>
  </si>
  <si>
    <t>Hedera h. 'Glacier'</t>
  </si>
  <si>
    <t>Плющ</t>
  </si>
  <si>
    <t>Hedera h. 'Goldchild'</t>
  </si>
  <si>
    <t>Hedera helix</t>
  </si>
  <si>
    <t>Hedera hibernica</t>
  </si>
  <si>
    <t>Humulus lupulus 'Nordbrau'</t>
  </si>
  <si>
    <t>Хмель</t>
  </si>
  <si>
    <t>Jasminum nudiflorum</t>
  </si>
  <si>
    <t>Жасмин</t>
  </si>
  <si>
    <t>Lonicera caprifolium</t>
  </si>
  <si>
    <t>Жимолость</t>
  </si>
  <si>
    <t>Lonicera heckrottii 'American Beauty'</t>
  </si>
  <si>
    <t>Lonicera heckrottii 'Goldflame'</t>
  </si>
  <si>
    <t>Lonicera henryi</t>
  </si>
  <si>
    <t>Lonicera j. 'Red World'</t>
  </si>
  <si>
    <t>Lonicera periclymenum</t>
  </si>
  <si>
    <t>Lonicera per. 'Belgica Select'</t>
  </si>
  <si>
    <t>Lonicera per. 'Serotina'</t>
  </si>
  <si>
    <t>Lonicera tellmanniana</t>
  </si>
  <si>
    <t>Parthenocissus 'Engelmannii'</t>
  </si>
  <si>
    <t>Дев. Виноград</t>
  </si>
  <si>
    <t>Parthenocissus quinquefolia</t>
  </si>
  <si>
    <t>Parthenocissus tr. 'Veitchii'</t>
  </si>
  <si>
    <t>Passiflora 'Amethyst'</t>
  </si>
  <si>
    <t>Пассифлора</t>
  </si>
  <si>
    <t>Passiflora 'Anastasia'</t>
  </si>
  <si>
    <t>Passiflora 'Avalanche'</t>
  </si>
  <si>
    <t>Passiflora 'Beauty of Hannover'</t>
  </si>
  <si>
    <t>Passiflora Beervelde</t>
  </si>
  <si>
    <t>Passiflora 'Betty Miles Young'</t>
  </si>
  <si>
    <t>Passiflora caerulea</t>
  </si>
  <si>
    <t>Passiflora 'Constance Elliott'</t>
  </si>
  <si>
    <t>Passiflora 'Damsel's Delight'</t>
  </si>
  <si>
    <t>Passiflora 'Purple Haze'</t>
  </si>
  <si>
    <t>Passiflora 'Purple Rain'</t>
  </si>
  <si>
    <t>Passiflora 'Victoria'</t>
  </si>
  <si>
    <t>Rosa 'Spring Queen'</t>
  </si>
  <si>
    <t>Роза</t>
  </si>
  <si>
    <t>Rosa 'Heidelberg'</t>
  </si>
  <si>
    <t>Rosa 'New Dawn'</t>
  </si>
  <si>
    <t>Rosa 'Orange Queen'</t>
  </si>
  <si>
    <t>Rosa 'Salmon Queen'</t>
  </si>
  <si>
    <t>Rosa 'Paul's Scarlet Climber'</t>
  </si>
  <si>
    <t>Rosa 'Lemon Queen'</t>
  </si>
  <si>
    <t>Rosa 'Orange Climber'</t>
  </si>
  <si>
    <t>Rosa 'Pink Climber'</t>
  </si>
  <si>
    <t>Rosa 'Red Climber'</t>
  </si>
  <si>
    <t>Rosa 'Veilchenblau'</t>
  </si>
  <si>
    <t>Rosa 'White Climber'</t>
  </si>
  <si>
    <t>Trachelospermum jasminoides</t>
  </si>
  <si>
    <t>Трахелоспермум</t>
  </si>
  <si>
    <t>Wisteria floribunda 'Alba'</t>
  </si>
  <si>
    <t>Вистерия</t>
  </si>
  <si>
    <t>Wisteria floribunda 'Rosea'</t>
  </si>
  <si>
    <t>Wisteria sinensis 'Prolific'</t>
  </si>
  <si>
    <t>Actinidia arguta 'Issai'</t>
  </si>
  <si>
    <t>Актинидия</t>
  </si>
  <si>
    <t>Ribes rubrum 'Jonkheer van Tets'</t>
  </si>
  <si>
    <t>Смородина красная</t>
  </si>
  <si>
    <t>Ribes rubrum 'Werdavia'</t>
  </si>
  <si>
    <t>Ribes rubrum 'White Pearl'</t>
  </si>
  <si>
    <t>Ribes uva-crispa Hinnomäki Röd</t>
  </si>
  <si>
    <t>Крыжовник</t>
  </si>
  <si>
    <t>Ribes uva-crispa Captivator</t>
  </si>
  <si>
    <t>Ribes uva-crispa 'Invicta'</t>
  </si>
  <si>
    <t>Ribes nigrum 'Titania'</t>
  </si>
  <si>
    <t>Смородина чёрная</t>
  </si>
  <si>
    <t>Rubus 'Black Satin'</t>
  </si>
  <si>
    <t>Ежевика</t>
  </si>
  <si>
    <t>Rubus 'Navaho'</t>
  </si>
  <si>
    <t>Rubus 'Thornfree'</t>
  </si>
  <si>
    <t>Rubus 'Thornless Evergreen'</t>
  </si>
  <si>
    <t>Rubus idaeus 'Autumn Bliss'</t>
  </si>
  <si>
    <t>Малина</t>
  </si>
  <si>
    <t>Rubus idaeus 'Fallgold'</t>
  </si>
  <si>
    <t>Rubus 'Malling Promise'</t>
  </si>
  <si>
    <t>Ежемалина</t>
  </si>
  <si>
    <t>Rubus 'Tayberry'</t>
  </si>
  <si>
    <t>Rubus fruticosus 'Triple Crown'</t>
  </si>
  <si>
    <t>Vaccinium corymbosum 'Goldtraube'</t>
  </si>
  <si>
    <t>Голубика</t>
  </si>
  <si>
    <t xml:space="preserve">Данное предложение действительно до 27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</si>
</sst>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color rgb="FF660066"/>
      <name val="Arial Nova"/>
      <family val="2"/>
    </font>
    <font>
      <sz val="11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Arial Nova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  <charset val="204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44" fillId="0" borderId="0"/>
  </cellStyleXfs>
  <cellXfs count="9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/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8" fillId="2" borderId="0" xfId="2" applyFont="1" applyFill="1" applyAlignment="1">
      <alignment horizontal="left" vertical="center"/>
    </xf>
    <xf numFmtId="164" fontId="29" fillId="2" borderId="1" xfId="0" applyNumberFormat="1" applyFont="1" applyFill="1" applyBorder="1" applyAlignment="1">
      <alignment horizontal="right"/>
    </xf>
    <xf numFmtId="0" fontId="30" fillId="2" borderId="0" xfId="3" applyFont="1" applyFill="1" applyAlignment="1" applyProtection="1">
      <alignment horizontal="left" vertical="center" indent="1"/>
      <protection locked="0"/>
    </xf>
    <xf numFmtId="0" fontId="29" fillId="2" borderId="0" xfId="0" applyFont="1" applyFill="1"/>
    <xf numFmtId="1" fontId="29" fillId="2" borderId="1" xfId="0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center" wrapText="1"/>
    </xf>
    <xf numFmtId="9" fontId="29" fillId="2" borderId="2" xfId="0" applyNumberFormat="1" applyFont="1" applyFill="1" applyBorder="1" applyAlignment="1">
      <alignment horizontal="right"/>
    </xf>
    <xf numFmtId="166" fontId="29" fillId="2" borderId="2" xfId="0" applyNumberFormat="1" applyFont="1" applyFill="1" applyBorder="1" applyAlignment="1">
      <alignment horizontal="right"/>
    </xf>
    <xf numFmtId="44" fontId="29" fillId="2" borderId="2" xfId="0" applyNumberFormat="1" applyFont="1" applyFill="1" applyBorder="1" applyAlignment="1">
      <alignment horizontal="right"/>
    </xf>
    <xf numFmtId="165" fontId="29" fillId="2" borderId="0" xfId="0" applyNumberFormat="1" applyFont="1" applyFill="1"/>
    <xf numFmtId="0" fontId="32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right"/>
    </xf>
    <xf numFmtId="0" fontId="31" fillId="6" borderId="7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8" xfId="4" applyFont="1" applyFill="1" applyBorder="1" applyAlignment="1">
      <alignment horizontal="center" vertical="center" wrapText="1"/>
    </xf>
    <xf numFmtId="2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wrapText="1"/>
    </xf>
    <xf numFmtId="0" fontId="13" fillId="2" borderId="0" xfId="0" applyFont="1" applyFill="1"/>
    <xf numFmtId="0" fontId="37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40" fillId="7" borderId="6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2" fontId="40" fillId="7" borderId="6" xfId="0" applyNumberFormat="1" applyFont="1" applyFill="1" applyBorder="1" applyAlignment="1">
      <alignment horizontal="center"/>
    </xf>
    <xf numFmtId="2" fontId="40" fillId="7" borderId="4" xfId="0" applyNumberFormat="1" applyFont="1" applyFill="1" applyBorder="1" applyAlignment="1">
      <alignment horizontal="center"/>
    </xf>
    <xf numFmtId="8" fontId="40" fillId="7" borderId="6" xfId="0" applyNumberFormat="1" applyFont="1" applyFill="1" applyBorder="1" applyAlignment="1">
      <alignment horizontal="center"/>
    </xf>
    <xf numFmtId="0" fontId="41" fillId="7" borderId="6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/>
    </xf>
    <xf numFmtId="0" fontId="41" fillId="7" borderId="4" xfId="0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0" xfId="0" applyFont="1"/>
    <xf numFmtId="0" fontId="31" fillId="6" borderId="3" xfId="0" applyFont="1" applyFill="1" applyBorder="1" applyAlignment="1">
      <alignment horizontal="center" vertical="center" wrapText="1"/>
    </xf>
    <xf numFmtId="0" fontId="45" fillId="7" borderId="4" xfId="9" applyFont="1" applyFill="1" applyBorder="1" applyAlignment="1">
      <alignment horizontal="left" vertical="center" wrapText="1" readingOrder="1"/>
    </xf>
    <xf numFmtId="0" fontId="46" fillId="7" borderId="4" xfId="0" applyFont="1" applyFill="1" applyBorder="1"/>
    <xf numFmtId="0" fontId="45" fillId="7" borderId="3" xfId="9" applyFont="1" applyFill="1" applyBorder="1" applyAlignment="1">
      <alignment horizontal="left" vertical="center" wrapText="1" readingOrder="1"/>
    </xf>
    <xf numFmtId="0" fontId="46" fillId="7" borderId="5" xfId="0" applyFont="1" applyFill="1" applyBorder="1"/>
    <xf numFmtId="0" fontId="47" fillId="7" borderId="4" xfId="0" applyFont="1" applyFill="1" applyBorder="1" applyAlignment="1">
      <alignment horizontal="center"/>
    </xf>
    <xf numFmtId="0" fontId="48" fillId="7" borderId="4" xfId="9" applyFont="1" applyFill="1" applyBorder="1" applyAlignment="1">
      <alignment horizontal="left" vertical="center" wrapText="1" readingOrder="1"/>
    </xf>
    <xf numFmtId="2" fontId="47" fillId="7" borderId="4" xfId="0" applyNumberFormat="1" applyFont="1" applyFill="1" applyBorder="1" applyAlignment="1">
      <alignment horizontal="center"/>
    </xf>
    <xf numFmtId="0" fontId="49" fillId="7" borderId="4" xfId="0" applyFont="1" applyFill="1" applyBorder="1" applyAlignment="1">
      <alignment horizontal="center"/>
    </xf>
    <xf numFmtId="8" fontId="47" fillId="7" borderId="6" xfId="0" applyNumberFormat="1" applyFont="1" applyFill="1" applyBorder="1" applyAlignment="1">
      <alignment horizontal="center"/>
    </xf>
    <xf numFmtId="8" fontId="50" fillId="7" borderId="6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3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10">
    <cellStyle name="Normal" xfId="9" xr:uid="{AEAB0B72-D6F0-44B0-B86F-3A185D8D7EF4}"/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157</xdr:row>
      <xdr:rowOff>0</xdr:rowOff>
    </xdr:from>
    <xdr:to>
      <xdr:col>5</xdr:col>
      <xdr:colOff>7620</xdr:colOff>
      <xdr:row>157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157</xdr:row>
      <xdr:rowOff>0</xdr:rowOff>
    </xdr:from>
    <xdr:to>
      <xdr:col>5</xdr:col>
      <xdr:colOff>30480</xdr:colOff>
      <xdr:row>157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157</xdr:row>
      <xdr:rowOff>0</xdr:rowOff>
    </xdr:from>
    <xdr:to>
      <xdr:col>5</xdr:col>
      <xdr:colOff>45720</xdr:colOff>
      <xdr:row>157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7620</xdr:colOff>
      <xdr:row>157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157</xdr:row>
      <xdr:rowOff>0</xdr:rowOff>
    </xdr:from>
    <xdr:to>
      <xdr:col>5</xdr:col>
      <xdr:colOff>30480</xdr:colOff>
      <xdr:row>157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157</xdr:row>
      <xdr:rowOff>0</xdr:rowOff>
    </xdr:from>
    <xdr:to>
      <xdr:col>5</xdr:col>
      <xdr:colOff>45720</xdr:colOff>
      <xdr:row>157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1304925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548641</xdr:colOff>
      <xdr:row>11</xdr:row>
      <xdr:rowOff>45720</xdr:rowOff>
    </xdr:from>
    <xdr:to>
      <xdr:col>6</xdr:col>
      <xdr:colOff>586741</xdr:colOff>
      <xdr:row>32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9197E27-0691-54F7-E63D-705096B9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1" y="2057400"/>
          <a:ext cx="3695700" cy="380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R157"/>
  <sheetViews>
    <sheetView tabSelected="1" view="pageBreakPreview" topLeftCell="A9" zoomScale="80" zoomScaleNormal="84" zoomScaleSheetLayoutView="80" workbookViewId="0">
      <selection activeCell="G24" sqref="G24:G157"/>
    </sheetView>
  </sheetViews>
  <sheetFormatPr defaultColWidth="9.109375" defaultRowHeight="14.4" x14ac:dyDescent="0.3"/>
  <cols>
    <col min="1" max="1" width="12.5546875" style="16" customWidth="1"/>
    <col min="2" max="2" width="49.5546875" style="16" customWidth="1"/>
    <col min="3" max="3" width="28.44140625" style="16" customWidth="1"/>
    <col min="4" max="4" width="21.44140625" style="26" customWidth="1"/>
    <col min="5" max="5" width="19.5546875" style="16" customWidth="1"/>
    <col min="6" max="6" width="25.44140625" style="16" customWidth="1"/>
    <col min="7" max="7" width="18.88671875" style="16" customWidth="1"/>
    <col min="8" max="8" width="18.21875" style="16" customWidth="1"/>
    <col min="9" max="9" width="18.5546875" style="16" customWidth="1"/>
    <col min="10" max="10" width="16.109375" style="16" hidden="1" customWidth="1"/>
    <col min="11" max="11" width="15.33203125" style="16" customWidth="1"/>
    <col min="12" max="12" width="9.109375" style="18"/>
    <col min="13" max="16384" width="9.109375" style="16"/>
  </cols>
  <sheetData>
    <row r="1" spans="1:17" s="1" customFormat="1" ht="7.2" customHeight="1" x14ac:dyDescent="0.25">
      <c r="D1" s="2"/>
      <c r="E1" s="3"/>
      <c r="F1" s="3"/>
      <c r="G1" s="3"/>
      <c r="L1" s="4"/>
    </row>
    <row r="2" spans="1:17" s="7" customFormat="1" ht="21" customHeight="1" x14ac:dyDescent="0.3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5"/>
      <c r="K2" s="5"/>
      <c r="L2" s="6"/>
    </row>
    <row r="3" spans="1:17" s="1" customFormat="1" ht="15" customHeight="1" x14ac:dyDescent="0.25">
      <c r="A3" s="94" t="s">
        <v>20</v>
      </c>
      <c r="B3" s="94"/>
      <c r="C3" s="94"/>
      <c r="D3" s="94"/>
      <c r="E3" s="94"/>
      <c r="F3" s="94"/>
      <c r="G3" s="94"/>
      <c r="H3" s="94"/>
      <c r="I3" s="94"/>
      <c r="L3" s="4"/>
    </row>
    <row r="4" spans="1:17" s="1" customFormat="1" ht="15" customHeight="1" x14ac:dyDescent="0.25">
      <c r="A4" s="30"/>
      <c r="B4" s="30"/>
      <c r="C4" s="30"/>
      <c r="D4" s="96" t="s">
        <v>77</v>
      </c>
      <c r="E4" s="97"/>
      <c r="F4" s="97"/>
      <c r="G4" s="97"/>
      <c r="H4" s="97"/>
      <c r="I4" s="97"/>
      <c r="J4" s="97"/>
      <c r="K4" s="97"/>
      <c r="L4" s="4"/>
    </row>
    <row r="5" spans="1:17" s="7" customFormat="1" ht="15.75" customHeight="1" x14ac:dyDescent="0.25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8"/>
      <c r="K5" s="8"/>
      <c r="L5" s="8"/>
      <c r="M5" s="8"/>
      <c r="N5" s="8"/>
      <c r="O5" s="1"/>
      <c r="Q5" s="6"/>
    </row>
    <row r="6" spans="1:17" s="7" customFormat="1" ht="15.7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8"/>
      <c r="K6" s="8"/>
      <c r="L6" s="8"/>
      <c r="M6" s="8"/>
      <c r="N6" s="8"/>
      <c r="O6" s="1"/>
      <c r="Q6" s="6"/>
    </row>
    <row r="7" spans="1:17" s="7" customFormat="1" ht="15.7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8"/>
      <c r="K7" s="8"/>
      <c r="L7" s="8"/>
      <c r="M7" s="8"/>
      <c r="N7" s="8"/>
      <c r="O7" s="1"/>
      <c r="Q7" s="6"/>
    </row>
    <row r="8" spans="1:17" s="7" customFormat="1" ht="15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8"/>
      <c r="K8" s="8"/>
      <c r="L8" s="8"/>
      <c r="M8" s="8"/>
      <c r="N8" s="8"/>
      <c r="O8" s="1"/>
      <c r="Q8" s="6"/>
    </row>
    <row r="9" spans="1:17" s="1" customFormat="1" ht="15" customHeight="1" x14ac:dyDescent="0.25">
      <c r="A9" s="31" t="s">
        <v>22</v>
      </c>
      <c r="B9" s="32"/>
      <c r="C9" s="32"/>
      <c r="D9" s="32"/>
      <c r="E9" s="31"/>
      <c r="F9" s="31"/>
      <c r="J9" s="8"/>
      <c r="L9" s="9"/>
      <c r="M9" s="9"/>
      <c r="N9" s="9"/>
      <c r="Q9" s="4"/>
    </row>
    <row r="10" spans="1:17" s="1" customFormat="1" ht="12.75" customHeight="1" x14ac:dyDescent="0.3">
      <c r="A10" s="68" t="s">
        <v>193</v>
      </c>
      <c r="B10" s="64"/>
      <c r="C10" s="64"/>
      <c r="D10" s="65"/>
      <c r="E10" s="66"/>
      <c r="F10" s="35"/>
      <c r="G10" s="57" t="s">
        <v>23</v>
      </c>
      <c r="H10" s="11"/>
      <c r="I10" s="10"/>
      <c r="J10" s="8"/>
      <c r="K10" s="12"/>
    </row>
    <row r="11" spans="1:17" s="1" customFormat="1" ht="12.75" customHeight="1" x14ac:dyDescent="0.3">
      <c r="A11" s="67" t="s">
        <v>24</v>
      </c>
      <c r="B11" s="64"/>
      <c r="C11" s="64"/>
      <c r="D11" s="65"/>
      <c r="E11" s="66"/>
      <c r="F11" s="35"/>
      <c r="G11" s="58" t="s">
        <v>0</v>
      </c>
      <c r="H11" s="13"/>
      <c r="I11" s="13"/>
      <c r="J11" s="8"/>
      <c r="K11" s="12"/>
    </row>
    <row r="12" spans="1:17" s="1" customFormat="1" ht="12.75" customHeight="1" x14ac:dyDescent="0.3">
      <c r="A12" s="31" t="s">
        <v>40</v>
      </c>
      <c r="B12" s="36"/>
      <c r="C12" s="36"/>
      <c r="D12" s="37"/>
      <c r="E12" s="35"/>
      <c r="F12" s="56"/>
      <c r="G12" s="58" t="s">
        <v>1</v>
      </c>
      <c r="H12" s="14"/>
      <c r="I12" s="14"/>
      <c r="J12" s="8"/>
      <c r="K12" s="12"/>
    </row>
    <row r="13" spans="1:17" s="1" customFormat="1" ht="12.75" customHeight="1" x14ac:dyDescent="0.3">
      <c r="A13" s="79"/>
      <c r="B13" s="80"/>
      <c r="C13" s="80"/>
      <c r="D13" s="34"/>
      <c r="E13" s="35"/>
      <c r="F13" s="35"/>
      <c r="G13" s="58" t="s">
        <v>3</v>
      </c>
      <c r="H13" s="14"/>
      <c r="I13" s="14"/>
      <c r="J13" s="8"/>
      <c r="K13" s="12"/>
    </row>
    <row r="14" spans="1:17" s="1" customFormat="1" ht="12.75" customHeight="1" x14ac:dyDescent="0.3">
      <c r="A14" s="38" t="s">
        <v>41</v>
      </c>
      <c r="B14" s="31"/>
      <c r="C14" s="31"/>
      <c r="D14" s="34"/>
      <c r="E14" s="35"/>
      <c r="F14" s="35"/>
      <c r="G14" s="58" t="s">
        <v>4</v>
      </c>
      <c r="H14" s="92"/>
      <c r="I14" s="92"/>
      <c r="J14" s="8"/>
      <c r="K14" s="12"/>
    </row>
    <row r="15" spans="1:17" s="1" customFormat="1" ht="12.75" customHeight="1" x14ac:dyDescent="0.3">
      <c r="A15" s="38" t="s">
        <v>2</v>
      </c>
      <c r="B15" s="31"/>
      <c r="C15" s="31"/>
      <c r="D15" s="34"/>
      <c r="E15" s="35"/>
      <c r="F15" s="35"/>
      <c r="G15" s="58" t="s">
        <v>6</v>
      </c>
      <c r="H15" s="92"/>
      <c r="I15" s="92"/>
      <c r="J15" s="8"/>
    </row>
    <row r="16" spans="1:17" s="1" customFormat="1" ht="12.75" customHeight="1" x14ac:dyDescent="0.25">
      <c r="A16" s="33" t="s">
        <v>38</v>
      </c>
      <c r="B16" s="31"/>
      <c r="C16" s="31"/>
      <c r="D16" s="34"/>
      <c r="E16" s="35"/>
      <c r="F16" s="35"/>
      <c r="G16" s="46">
        <v>112</v>
      </c>
      <c r="H16" s="47" t="s">
        <v>7</v>
      </c>
      <c r="I16" s="48"/>
      <c r="J16" s="8"/>
    </row>
    <row r="17" spans="1:18" s="1" customFormat="1" ht="12.75" customHeight="1" x14ac:dyDescent="0.25">
      <c r="A17" s="4" t="s">
        <v>39</v>
      </c>
      <c r="B17" s="39"/>
      <c r="C17" s="39"/>
      <c r="D17" s="40"/>
      <c r="E17" s="41"/>
      <c r="F17" s="41"/>
      <c r="G17" s="49">
        <f>SUM(I24:I157)</f>
        <v>0</v>
      </c>
      <c r="H17" s="47" t="s">
        <v>8</v>
      </c>
      <c r="I17" s="48"/>
      <c r="J17" s="8"/>
    </row>
    <row r="18" spans="1:18" s="1" customFormat="1" ht="12.75" customHeight="1" x14ac:dyDescent="0.25">
      <c r="A18" s="68" t="s">
        <v>5</v>
      </c>
      <c r="B18" s="39"/>
      <c r="C18" s="39"/>
      <c r="D18" s="40"/>
      <c r="E18" s="40"/>
      <c r="F18" s="40"/>
      <c r="G18" s="50">
        <f>SUM(J24:J157)</f>
        <v>0</v>
      </c>
      <c r="H18" s="47" t="s">
        <v>9</v>
      </c>
      <c r="I18" s="51"/>
      <c r="J18" s="8"/>
      <c r="K18" s="2"/>
      <c r="L18" s="3"/>
      <c r="N18" s="15"/>
      <c r="R18" s="12"/>
    </row>
    <row r="19" spans="1:18" s="1" customFormat="1" ht="12.75" customHeight="1" x14ac:dyDescent="0.25">
      <c r="A19" s="31" t="s">
        <v>42</v>
      </c>
      <c r="B19" s="31"/>
      <c r="C19" s="31"/>
      <c r="D19" s="42"/>
      <c r="E19" s="35"/>
      <c r="F19" s="35"/>
      <c r="G19" s="52">
        <f>IF(G18&gt;5000,6%,IF(G18&gt;4000,5%,IF(G18&gt;3000,3%,IF(G18&gt;2000,2%,0%))))</f>
        <v>0</v>
      </c>
      <c r="H19" s="47" t="s">
        <v>10</v>
      </c>
      <c r="I19" s="48"/>
    </row>
    <row r="20" spans="1:18" s="1" customFormat="1" ht="12.75" customHeight="1" x14ac:dyDescent="0.25">
      <c r="A20" s="31" t="s">
        <v>43</v>
      </c>
      <c r="B20" s="31"/>
      <c r="C20" s="31"/>
      <c r="D20" s="34"/>
      <c r="E20" s="35"/>
      <c r="F20" s="43"/>
      <c r="G20" s="53">
        <f>G18-G18*G19</f>
        <v>0</v>
      </c>
      <c r="H20" s="47" t="s">
        <v>11</v>
      </c>
      <c r="I20" s="48"/>
      <c r="M20" s="12"/>
    </row>
    <row r="21" spans="1:18" s="1" customFormat="1" ht="12.75" customHeight="1" x14ac:dyDescent="0.25">
      <c r="A21" s="44" t="s">
        <v>12</v>
      </c>
      <c r="B21" s="31"/>
      <c r="C21" s="31"/>
      <c r="D21" s="34"/>
      <c r="E21" s="35"/>
      <c r="F21" s="35"/>
      <c r="G21" s="54">
        <f>G20*G16</f>
        <v>0</v>
      </c>
      <c r="H21" s="47" t="s">
        <v>13</v>
      </c>
      <c r="I21" s="55"/>
      <c r="M21" s="12"/>
    </row>
    <row r="22" spans="1:18" ht="15.6" customHeight="1" x14ac:dyDescent="0.3">
      <c r="A22" s="45" t="s">
        <v>14</v>
      </c>
      <c r="B22" s="1"/>
      <c r="C22" s="1"/>
      <c r="D22" s="2"/>
      <c r="G22" s="17"/>
      <c r="H22" s="17"/>
      <c r="I22" s="17"/>
    </row>
    <row r="23" spans="1:18" ht="44.4" customHeight="1" x14ac:dyDescent="0.3">
      <c r="A23" s="59" t="s">
        <v>15</v>
      </c>
      <c r="B23" s="81" t="s">
        <v>25</v>
      </c>
      <c r="C23" s="81" t="s">
        <v>78</v>
      </c>
      <c r="D23" s="60" t="s">
        <v>26</v>
      </c>
      <c r="E23" s="61" t="s">
        <v>37</v>
      </c>
      <c r="F23" s="61" t="s">
        <v>27</v>
      </c>
      <c r="G23" s="60" t="s">
        <v>16</v>
      </c>
      <c r="H23" s="62" t="s">
        <v>17</v>
      </c>
      <c r="I23" s="63" t="s">
        <v>18</v>
      </c>
      <c r="J23" s="19" t="s">
        <v>19</v>
      </c>
      <c r="L23" s="20"/>
    </row>
    <row r="24" spans="1:18" ht="12" customHeight="1" x14ac:dyDescent="0.3">
      <c r="A24" s="70">
        <v>1</v>
      </c>
      <c r="B24" s="82" t="s">
        <v>44</v>
      </c>
      <c r="C24" s="82" t="s">
        <v>80</v>
      </c>
      <c r="D24" s="78" t="s">
        <v>79</v>
      </c>
      <c r="E24" s="78">
        <v>16</v>
      </c>
      <c r="F24" s="72">
        <f>G24*E24</f>
        <v>102.4</v>
      </c>
      <c r="G24" s="72">
        <v>6.4</v>
      </c>
      <c r="H24" s="74">
        <f>G24*112</f>
        <v>716.80000000000007</v>
      </c>
      <c r="I24" s="75"/>
      <c r="J24" s="21">
        <f t="shared" ref="J24:J87" si="0">I24*G24</f>
        <v>0</v>
      </c>
    </row>
    <row r="25" spans="1:18" s="24" customFormat="1" ht="12" customHeight="1" x14ac:dyDescent="0.3">
      <c r="A25" s="86">
        <v>2</v>
      </c>
      <c r="B25" s="87" t="s">
        <v>81</v>
      </c>
      <c r="C25" s="87" t="s">
        <v>80</v>
      </c>
      <c r="D25" s="86" t="s">
        <v>79</v>
      </c>
      <c r="E25" s="86">
        <v>16</v>
      </c>
      <c r="F25" s="88">
        <f t="shared" ref="F25:F88" si="1">G25*E25</f>
        <v>0</v>
      </c>
      <c r="G25" s="88">
        <v>0</v>
      </c>
      <c r="H25" s="90">
        <f t="shared" ref="H25:H88" si="2">G25*112</f>
        <v>0</v>
      </c>
      <c r="I25" s="89"/>
      <c r="J25" s="22">
        <f t="shared" si="0"/>
        <v>0</v>
      </c>
      <c r="L25" s="25"/>
    </row>
    <row r="26" spans="1:18" ht="12" customHeight="1" x14ac:dyDescent="0.3">
      <c r="A26" s="71">
        <v>3</v>
      </c>
      <c r="B26" s="82" t="s">
        <v>69</v>
      </c>
      <c r="C26" s="82" t="s">
        <v>80</v>
      </c>
      <c r="D26" s="76" t="s">
        <v>79</v>
      </c>
      <c r="E26" s="76">
        <v>16</v>
      </c>
      <c r="F26" s="73">
        <f t="shared" si="1"/>
        <v>135.19999999999999</v>
      </c>
      <c r="G26" s="73">
        <v>8.4499999999999993</v>
      </c>
      <c r="H26" s="74">
        <f t="shared" si="2"/>
        <v>946.39999999999986</v>
      </c>
      <c r="I26" s="77"/>
      <c r="J26" s="21">
        <f t="shared" si="0"/>
        <v>0</v>
      </c>
    </row>
    <row r="27" spans="1:18" s="24" customFormat="1" ht="12" customHeight="1" x14ac:dyDescent="0.3">
      <c r="A27" s="71">
        <v>4</v>
      </c>
      <c r="B27" s="82" t="s">
        <v>45</v>
      </c>
      <c r="C27" s="82" t="s">
        <v>80</v>
      </c>
      <c r="D27" s="76" t="s">
        <v>79</v>
      </c>
      <c r="E27" s="76">
        <v>16</v>
      </c>
      <c r="F27" s="73">
        <f t="shared" si="1"/>
        <v>102.4</v>
      </c>
      <c r="G27" s="73">
        <v>6.4</v>
      </c>
      <c r="H27" s="74">
        <f t="shared" si="2"/>
        <v>716.80000000000007</v>
      </c>
      <c r="I27" s="77"/>
      <c r="J27" s="21">
        <f t="shared" si="0"/>
        <v>0</v>
      </c>
      <c r="L27" s="25"/>
    </row>
    <row r="28" spans="1:18" ht="12" customHeight="1" x14ac:dyDescent="0.3">
      <c r="A28" s="71">
        <v>5</v>
      </c>
      <c r="B28" s="82" t="s">
        <v>46</v>
      </c>
      <c r="C28" s="82" t="s">
        <v>80</v>
      </c>
      <c r="D28" s="76" t="s">
        <v>79</v>
      </c>
      <c r="E28" s="76">
        <v>16</v>
      </c>
      <c r="F28" s="73">
        <f t="shared" si="1"/>
        <v>102.4</v>
      </c>
      <c r="G28" s="73">
        <v>6.4</v>
      </c>
      <c r="H28" s="74">
        <f t="shared" si="2"/>
        <v>716.80000000000007</v>
      </c>
      <c r="I28" s="77"/>
      <c r="J28" s="22">
        <f t="shared" si="0"/>
        <v>0</v>
      </c>
    </row>
    <row r="29" spans="1:18" s="27" customFormat="1" ht="12" customHeight="1" x14ac:dyDescent="0.3">
      <c r="A29" s="71">
        <v>6</v>
      </c>
      <c r="B29" s="82" t="s">
        <v>47</v>
      </c>
      <c r="C29" s="82" t="s">
        <v>80</v>
      </c>
      <c r="D29" s="76" t="s">
        <v>79</v>
      </c>
      <c r="E29" s="76">
        <v>16</v>
      </c>
      <c r="F29" s="73">
        <f t="shared" si="1"/>
        <v>102.4</v>
      </c>
      <c r="G29" s="73">
        <v>6.4</v>
      </c>
      <c r="H29" s="74">
        <f t="shared" si="2"/>
        <v>716.80000000000007</v>
      </c>
      <c r="I29" s="77"/>
      <c r="J29" s="21">
        <f t="shared" si="0"/>
        <v>0</v>
      </c>
    </row>
    <row r="30" spans="1:18" ht="12" customHeight="1" x14ac:dyDescent="0.3">
      <c r="A30" s="71">
        <v>7</v>
      </c>
      <c r="B30" s="82" t="s">
        <v>82</v>
      </c>
      <c r="C30" s="82" t="s">
        <v>80</v>
      </c>
      <c r="D30" s="76" t="s">
        <v>79</v>
      </c>
      <c r="E30" s="76">
        <v>16</v>
      </c>
      <c r="F30" s="73">
        <f t="shared" si="1"/>
        <v>102.4</v>
      </c>
      <c r="G30" s="73">
        <v>6.4</v>
      </c>
      <c r="H30" s="74">
        <f t="shared" si="2"/>
        <v>716.80000000000007</v>
      </c>
      <c r="I30" s="77"/>
      <c r="J30" s="21">
        <f t="shared" si="0"/>
        <v>0</v>
      </c>
    </row>
    <row r="31" spans="1:18" ht="12" customHeight="1" x14ac:dyDescent="0.3">
      <c r="A31" s="71">
        <v>8</v>
      </c>
      <c r="B31" s="82" t="s">
        <v>48</v>
      </c>
      <c r="C31" s="82" t="s">
        <v>80</v>
      </c>
      <c r="D31" s="76" t="s">
        <v>79</v>
      </c>
      <c r="E31" s="76">
        <v>16</v>
      </c>
      <c r="F31" s="73">
        <f t="shared" si="1"/>
        <v>102.4</v>
      </c>
      <c r="G31" s="73">
        <v>6.4</v>
      </c>
      <c r="H31" s="74">
        <f t="shared" si="2"/>
        <v>716.80000000000007</v>
      </c>
      <c r="I31" s="77"/>
      <c r="J31" s="22">
        <f t="shared" si="0"/>
        <v>0</v>
      </c>
    </row>
    <row r="32" spans="1:18" s="24" customFormat="1" ht="12" customHeight="1" x14ac:dyDescent="0.3">
      <c r="A32" s="71">
        <v>9</v>
      </c>
      <c r="B32" s="82" t="s">
        <v>60</v>
      </c>
      <c r="C32" s="82" t="s">
        <v>80</v>
      </c>
      <c r="D32" s="76" t="s">
        <v>79</v>
      </c>
      <c r="E32" s="76">
        <v>16</v>
      </c>
      <c r="F32" s="73">
        <f t="shared" si="1"/>
        <v>102.4</v>
      </c>
      <c r="G32" s="73">
        <v>6.4</v>
      </c>
      <c r="H32" s="74">
        <f t="shared" si="2"/>
        <v>716.80000000000007</v>
      </c>
      <c r="I32" s="77"/>
      <c r="J32" s="21">
        <f t="shared" si="0"/>
        <v>0</v>
      </c>
      <c r="L32" s="25"/>
    </row>
    <row r="33" spans="1:12" s="24" customFormat="1" ht="12" customHeight="1" x14ac:dyDescent="0.3">
      <c r="A33" s="71">
        <v>10</v>
      </c>
      <c r="B33" s="82" t="s">
        <v>70</v>
      </c>
      <c r="C33" s="82" t="s">
        <v>80</v>
      </c>
      <c r="D33" s="76" t="s">
        <v>79</v>
      </c>
      <c r="E33" s="76">
        <v>16</v>
      </c>
      <c r="F33" s="73">
        <f t="shared" si="1"/>
        <v>102.4</v>
      </c>
      <c r="G33" s="73">
        <v>6.4</v>
      </c>
      <c r="H33" s="74">
        <f t="shared" si="2"/>
        <v>716.80000000000007</v>
      </c>
      <c r="I33" s="77"/>
      <c r="J33" s="21">
        <f t="shared" si="0"/>
        <v>0</v>
      </c>
      <c r="L33" s="25"/>
    </row>
    <row r="34" spans="1:12" ht="12" customHeight="1" x14ac:dyDescent="0.3">
      <c r="A34" s="71">
        <v>11</v>
      </c>
      <c r="B34" s="82" t="s">
        <v>49</v>
      </c>
      <c r="C34" s="82" t="s">
        <v>80</v>
      </c>
      <c r="D34" s="76" t="s">
        <v>79</v>
      </c>
      <c r="E34" s="76">
        <v>16</v>
      </c>
      <c r="F34" s="73">
        <f t="shared" si="1"/>
        <v>102.4</v>
      </c>
      <c r="G34" s="73">
        <v>6.4</v>
      </c>
      <c r="H34" s="74">
        <f t="shared" si="2"/>
        <v>716.80000000000007</v>
      </c>
      <c r="I34" s="77"/>
      <c r="J34" s="22">
        <f t="shared" si="0"/>
        <v>0</v>
      </c>
    </row>
    <row r="35" spans="1:12" s="24" customFormat="1" ht="12" customHeight="1" x14ac:dyDescent="0.3">
      <c r="A35" s="71">
        <v>12</v>
      </c>
      <c r="B35" s="82" t="s">
        <v>28</v>
      </c>
      <c r="C35" s="82" t="s">
        <v>80</v>
      </c>
      <c r="D35" s="76" t="s">
        <v>79</v>
      </c>
      <c r="E35" s="76">
        <v>16</v>
      </c>
      <c r="F35" s="73">
        <f t="shared" si="1"/>
        <v>102.4</v>
      </c>
      <c r="G35" s="73">
        <v>6.4</v>
      </c>
      <c r="H35" s="74">
        <f t="shared" si="2"/>
        <v>716.80000000000007</v>
      </c>
      <c r="I35" s="77"/>
      <c r="J35" s="21">
        <f t="shared" si="0"/>
        <v>0</v>
      </c>
      <c r="L35" s="25"/>
    </row>
    <row r="36" spans="1:12" ht="12" customHeight="1" x14ac:dyDescent="0.3">
      <c r="A36" s="71">
        <v>13</v>
      </c>
      <c r="B36" s="82" t="s">
        <v>83</v>
      </c>
      <c r="C36" s="82" t="s">
        <v>80</v>
      </c>
      <c r="D36" s="76" t="s">
        <v>79</v>
      </c>
      <c r="E36" s="76">
        <v>16</v>
      </c>
      <c r="F36" s="73">
        <f t="shared" si="1"/>
        <v>135.19999999999999</v>
      </c>
      <c r="G36" s="73">
        <v>8.4499999999999993</v>
      </c>
      <c r="H36" s="74">
        <f t="shared" si="2"/>
        <v>946.39999999999986</v>
      </c>
      <c r="I36" s="77"/>
      <c r="J36" s="21">
        <f t="shared" si="0"/>
        <v>0</v>
      </c>
    </row>
    <row r="37" spans="1:12" s="24" customFormat="1" ht="12" customHeight="1" x14ac:dyDescent="0.3">
      <c r="A37" s="71">
        <v>14</v>
      </c>
      <c r="B37" s="82" t="s">
        <v>84</v>
      </c>
      <c r="C37" s="82" t="s">
        <v>80</v>
      </c>
      <c r="D37" s="76" t="s">
        <v>79</v>
      </c>
      <c r="E37" s="76">
        <v>16</v>
      </c>
      <c r="F37" s="73">
        <f t="shared" si="1"/>
        <v>102.4</v>
      </c>
      <c r="G37" s="73">
        <v>6.4</v>
      </c>
      <c r="H37" s="74">
        <f t="shared" si="2"/>
        <v>716.80000000000007</v>
      </c>
      <c r="I37" s="77"/>
      <c r="J37" s="22">
        <f t="shared" si="0"/>
        <v>0</v>
      </c>
      <c r="L37" s="25"/>
    </row>
    <row r="38" spans="1:12" ht="12" customHeight="1" x14ac:dyDescent="0.3">
      <c r="A38" s="71">
        <v>15</v>
      </c>
      <c r="B38" s="82" t="s">
        <v>50</v>
      </c>
      <c r="C38" s="82" t="s">
        <v>80</v>
      </c>
      <c r="D38" s="76" t="s">
        <v>79</v>
      </c>
      <c r="E38" s="76">
        <v>16</v>
      </c>
      <c r="F38" s="73">
        <f t="shared" si="1"/>
        <v>102.4</v>
      </c>
      <c r="G38" s="73">
        <v>6.4</v>
      </c>
      <c r="H38" s="74">
        <f t="shared" si="2"/>
        <v>716.80000000000007</v>
      </c>
      <c r="I38" s="77"/>
      <c r="J38" s="21">
        <f t="shared" si="0"/>
        <v>0</v>
      </c>
    </row>
    <row r="39" spans="1:12" s="27" customFormat="1" ht="12" customHeight="1" x14ac:dyDescent="0.3">
      <c r="A39" s="71">
        <v>16</v>
      </c>
      <c r="B39" s="82" t="s">
        <v>71</v>
      </c>
      <c r="C39" s="82" t="s">
        <v>80</v>
      </c>
      <c r="D39" s="76" t="s">
        <v>79</v>
      </c>
      <c r="E39" s="76">
        <v>16</v>
      </c>
      <c r="F39" s="73">
        <f t="shared" si="1"/>
        <v>135.19999999999999</v>
      </c>
      <c r="G39" s="73">
        <v>8.4499999999999993</v>
      </c>
      <c r="H39" s="74">
        <f t="shared" si="2"/>
        <v>946.39999999999986</v>
      </c>
      <c r="I39" s="77"/>
      <c r="J39" s="21">
        <f t="shared" si="0"/>
        <v>0</v>
      </c>
    </row>
    <row r="40" spans="1:12" ht="12" customHeight="1" x14ac:dyDescent="0.3">
      <c r="A40" s="71">
        <v>17</v>
      </c>
      <c r="B40" s="82" t="s">
        <v>72</v>
      </c>
      <c r="C40" s="82" t="s">
        <v>80</v>
      </c>
      <c r="D40" s="76" t="s">
        <v>79</v>
      </c>
      <c r="E40" s="76">
        <v>16</v>
      </c>
      <c r="F40" s="73">
        <f t="shared" si="1"/>
        <v>102.4</v>
      </c>
      <c r="G40" s="73">
        <v>6.4</v>
      </c>
      <c r="H40" s="74">
        <f t="shared" si="2"/>
        <v>716.80000000000007</v>
      </c>
      <c r="I40" s="77"/>
      <c r="J40" s="22">
        <f t="shared" si="0"/>
        <v>0</v>
      </c>
    </row>
    <row r="41" spans="1:12" s="24" customFormat="1" ht="12" customHeight="1" x14ac:dyDescent="0.3">
      <c r="A41" s="71">
        <v>18</v>
      </c>
      <c r="B41" s="82" t="s">
        <v>61</v>
      </c>
      <c r="C41" s="82" t="s">
        <v>80</v>
      </c>
      <c r="D41" s="76" t="s">
        <v>79</v>
      </c>
      <c r="E41" s="76">
        <v>16</v>
      </c>
      <c r="F41" s="73">
        <f t="shared" si="1"/>
        <v>102.4</v>
      </c>
      <c r="G41" s="73">
        <v>6.4</v>
      </c>
      <c r="H41" s="74">
        <f t="shared" si="2"/>
        <v>716.80000000000007</v>
      </c>
      <c r="I41" s="77"/>
      <c r="J41" s="21">
        <f t="shared" si="0"/>
        <v>0</v>
      </c>
      <c r="L41" s="25"/>
    </row>
    <row r="42" spans="1:12" ht="12" customHeight="1" x14ac:dyDescent="0.3">
      <c r="A42" s="71">
        <v>19</v>
      </c>
      <c r="B42" s="82" t="s">
        <v>62</v>
      </c>
      <c r="C42" s="82" t="s">
        <v>80</v>
      </c>
      <c r="D42" s="76" t="s">
        <v>79</v>
      </c>
      <c r="E42" s="76">
        <v>16</v>
      </c>
      <c r="F42" s="73">
        <f t="shared" si="1"/>
        <v>102.4</v>
      </c>
      <c r="G42" s="73">
        <v>6.4</v>
      </c>
      <c r="H42" s="74">
        <f t="shared" si="2"/>
        <v>716.80000000000007</v>
      </c>
      <c r="I42" s="77"/>
      <c r="J42" s="21">
        <f t="shared" si="0"/>
        <v>0</v>
      </c>
    </row>
    <row r="43" spans="1:12" s="24" customFormat="1" ht="12" customHeight="1" x14ac:dyDescent="0.3">
      <c r="A43" s="71">
        <v>20</v>
      </c>
      <c r="B43" s="82" t="s">
        <v>29</v>
      </c>
      <c r="C43" s="82" t="s">
        <v>80</v>
      </c>
      <c r="D43" s="76" t="s">
        <v>79</v>
      </c>
      <c r="E43" s="76">
        <v>16</v>
      </c>
      <c r="F43" s="73">
        <f t="shared" si="1"/>
        <v>102.4</v>
      </c>
      <c r="G43" s="73">
        <v>6.4</v>
      </c>
      <c r="H43" s="74">
        <f t="shared" si="2"/>
        <v>716.80000000000007</v>
      </c>
      <c r="I43" s="77"/>
      <c r="J43" s="22">
        <f t="shared" si="0"/>
        <v>0</v>
      </c>
      <c r="L43" s="25"/>
    </row>
    <row r="44" spans="1:12" s="24" customFormat="1" ht="12" customHeight="1" x14ac:dyDescent="0.3">
      <c r="A44" s="71">
        <v>21</v>
      </c>
      <c r="B44" s="82" t="s">
        <v>85</v>
      </c>
      <c r="C44" s="82" t="s">
        <v>80</v>
      </c>
      <c r="D44" s="76" t="s">
        <v>79</v>
      </c>
      <c r="E44" s="76">
        <v>16</v>
      </c>
      <c r="F44" s="73">
        <f t="shared" si="1"/>
        <v>102.4</v>
      </c>
      <c r="G44" s="73">
        <v>6.4</v>
      </c>
      <c r="H44" s="74">
        <f t="shared" si="2"/>
        <v>716.80000000000007</v>
      </c>
      <c r="I44" s="77"/>
      <c r="J44" s="21">
        <f t="shared" si="0"/>
        <v>0</v>
      </c>
      <c r="L44" s="25"/>
    </row>
    <row r="45" spans="1:12" s="28" customFormat="1" ht="12" customHeight="1" x14ac:dyDescent="0.3">
      <c r="A45" s="71">
        <v>22</v>
      </c>
      <c r="B45" s="82" t="s">
        <v>86</v>
      </c>
      <c r="C45" s="82" t="s">
        <v>80</v>
      </c>
      <c r="D45" s="76" t="s">
        <v>79</v>
      </c>
      <c r="E45" s="76">
        <v>16</v>
      </c>
      <c r="F45" s="73">
        <f t="shared" si="1"/>
        <v>102.4</v>
      </c>
      <c r="G45" s="73">
        <v>6.4</v>
      </c>
      <c r="H45" s="74">
        <f t="shared" si="2"/>
        <v>716.80000000000007</v>
      </c>
      <c r="I45" s="77"/>
      <c r="J45" s="21">
        <f t="shared" si="0"/>
        <v>0</v>
      </c>
      <c r="L45" s="29"/>
    </row>
    <row r="46" spans="1:12" s="24" customFormat="1" ht="12" customHeight="1" x14ac:dyDescent="0.3">
      <c r="A46" s="71">
        <v>23</v>
      </c>
      <c r="B46" s="82" t="s">
        <v>30</v>
      </c>
      <c r="C46" s="82" t="s">
        <v>80</v>
      </c>
      <c r="D46" s="76" t="s">
        <v>79</v>
      </c>
      <c r="E46" s="76">
        <v>16</v>
      </c>
      <c r="F46" s="73">
        <f t="shared" si="1"/>
        <v>102.4</v>
      </c>
      <c r="G46" s="73">
        <v>6.4</v>
      </c>
      <c r="H46" s="74">
        <f t="shared" si="2"/>
        <v>716.80000000000007</v>
      </c>
      <c r="I46" s="77"/>
      <c r="J46" s="22">
        <f t="shared" si="0"/>
        <v>0</v>
      </c>
      <c r="L46" s="25"/>
    </row>
    <row r="47" spans="1:12" s="23" customFormat="1" ht="12" customHeight="1" x14ac:dyDescent="0.3">
      <c r="A47" s="71">
        <v>24</v>
      </c>
      <c r="B47" s="82" t="s">
        <v>87</v>
      </c>
      <c r="C47" s="82" t="s">
        <v>80</v>
      </c>
      <c r="D47" s="76" t="s">
        <v>79</v>
      </c>
      <c r="E47" s="76">
        <v>16</v>
      </c>
      <c r="F47" s="73">
        <f t="shared" si="1"/>
        <v>135.19999999999999</v>
      </c>
      <c r="G47" s="73">
        <v>8.4499999999999993</v>
      </c>
      <c r="H47" s="74">
        <f t="shared" si="2"/>
        <v>946.39999999999986</v>
      </c>
      <c r="I47" s="77"/>
      <c r="J47" s="21">
        <f t="shared" si="0"/>
        <v>0</v>
      </c>
    </row>
    <row r="48" spans="1:12" s="27" customFormat="1" ht="12" customHeight="1" x14ac:dyDescent="0.3">
      <c r="A48" s="71">
        <v>25</v>
      </c>
      <c r="B48" s="82" t="s">
        <v>31</v>
      </c>
      <c r="C48" s="82" t="s">
        <v>80</v>
      </c>
      <c r="D48" s="76" t="s">
        <v>79</v>
      </c>
      <c r="E48" s="76">
        <v>16</v>
      </c>
      <c r="F48" s="73">
        <f t="shared" si="1"/>
        <v>102.4</v>
      </c>
      <c r="G48" s="73">
        <v>6.4</v>
      </c>
      <c r="H48" s="74">
        <f t="shared" si="2"/>
        <v>716.80000000000007</v>
      </c>
      <c r="I48" s="77"/>
      <c r="J48" s="21">
        <f t="shared" si="0"/>
        <v>0</v>
      </c>
    </row>
    <row r="49" spans="1:12" ht="12" customHeight="1" x14ac:dyDescent="0.3">
      <c r="A49" s="71">
        <v>26</v>
      </c>
      <c r="B49" s="82" t="s">
        <v>51</v>
      </c>
      <c r="C49" s="82" t="s">
        <v>80</v>
      </c>
      <c r="D49" s="76" t="s">
        <v>79</v>
      </c>
      <c r="E49" s="76">
        <v>16</v>
      </c>
      <c r="F49" s="73">
        <f t="shared" si="1"/>
        <v>102.4</v>
      </c>
      <c r="G49" s="73">
        <v>6.4</v>
      </c>
      <c r="H49" s="74">
        <f t="shared" si="2"/>
        <v>716.80000000000007</v>
      </c>
      <c r="I49" s="77"/>
      <c r="J49" s="22">
        <f t="shared" si="0"/>
        <v>0</v>
      </c>
    </row>
    <row r="50" spans="1:12" ht="12" customHeight="1" x14ac:dyDescent="0.3">
      <c r="A50" s="71">
        <v>27</v>
      </c>
      <c r="B50" s="82" t="s">
        <v>88</v>
      </c>
      <c r="C50" s="82" t="s">
        <v>80</v>
      </c>
      <c r="D50" s="76" t="s">
        <v>79</v>
      </c>
      <c r="E50" s="76">
        <v>16</v>
      </c>
      <c r="F50" s="73">
        <f t="shared" si="1"/>
        <v>135.19999999999999</v>
      </c>
      <c r="G50" s="73">
        <v>8.4499999999999993</v>
      </c>
      <c r="H50" s="74">
        <f t="shared" si="2"/>
        <v>946.39999999999986</v>
      </c>
      <c r="I50" s="77"/>
      <c r="J50" s="21">
        <f t="shared" si="0"/>
        <v>0</v>
      </c>
    </row>
    <row r="51" spans="1:12" s="24" customFormat="1" ht="12" customHeight="1" x14ac:dyDescent="0.3">
      <c r="A51" s="71">
        <v>28</v>
      </c>
      <c r="B51" s="82" t="s">
        <v>89</v>
      </c>
      <c r="C51" s="82" t="s">
        <v>80</v>
      </c>
      <c r="D51" s="76" t="s">
        <v>79</v>
      </c>
      <c r="E51" s="76">
        <v>16</v>
      </c>
      <c r="F51" s="73">
        <f t="shared" si="1"/>
        <v>135.19999999999999</v>
      </c>
      <c r="G51" s="73">
        <v>8.4499999999999993</v>
      </c>
      <c r="H51" s="74">
        <f t="shared" si="2"/>
        <v>946.39999999999986</v>
      </c>
      <c r="I51" s="77"/>
      <c r="J51" s="21">
        <f t="shared" si="0"/>
        <v>0</v>
      </c>
      <c r="L51" s="25"/>
    </row>
    <row r="52" spans="1:12" ht="12" customHeight="1" x14ac:dyDescent="0.3">
      <c r="A52" s="71">
        <v>29</v>
      </c>
      <c r="B52" s="82" t="s">
        <v>32</v>
      </c>
      <c r="C52" s="82" t="s">
        <v>80</v>
      </c>
      <c r="D52" s="76" t="s">
        <v>79</v>
      </c>
      <c r="E52" s="76">
        <v>16</v>
      </c>
      <c r="F52" s="73">
        <f t="shared" si="1"/>
        <v>102.4</v>
      </c>
      <c r="G52" s="73">
        <v>6.4</v>
      </c>
      <c r="H52" s="74">
        <f t="shared" si="2"/>
        <v>716.80000000000007</v>
      </c>
      <c r="I52" s="77"/>
      <c r="J52" s="22">
        <f t="shared" si="0"/>
        <v>0</v>
      </c>
    </row>
    <row r="53" spans="1:12" s="24" customFormat="1" ht="12" customHeight="1" x14ac:dyDescent="0.3">
      <c r="A53" s="71">
        <v>30</v>
      </c>
      <c r="B53" s="82" t="s">
        <v>52</v>
      </c>
      <c r="C53" s="82" t="s">
        <v>80</v>
      </c>
      <c r="D53" s="76" t="s">
        <v>79</v>
      </c>
      <c r="E53" s="76">
        <v>16</v>
      </c>
      <c r="F53" s="73">
        <f t="shared" si="1"/>
        <v>102.4</v>
      </c>
      <c r="G53" s="73">
        <v>6.4</v>
      </c>
      <c r="H53" s="74">
        <f t="shared" si="2"/>
        <v>716.80000000000007</v>
      </c>
      <c r="I53" s="77"/>
      <c r="J53" s="21">
        <f t="shared" si="0"/>
        <v>0</v>
      </c>
      <c r="L53" s="25"/>
    </row>
    <row r="54" spans="1:12" s="23" customFormat="1" ht="12" customHeight="1" x14ac:dyDescent="0.3">
      <c r="A54" s="71">
        <v>31</v>
      </c>
      <c r="B54" s="82" t="s">
        <v>63</v>
      </c>
      <c r="C54" s="82" t="s">
        <v>80</v>
      </c>
      <c r="D54" s="76" t="s">
        <v>79</v>
      </c>
      <c r="E54" s="76">
        <v>16</v>
      </c>
      <c r="F54" s="73">
        <f t="shared" si="1"/>
        <v>102.4</v>
      </c>
      <c r="G54" s="73">
        <v>6.4</v>
      </c>
      <c r="H54" s="74">
        <f t="shared" si="2"/>
        <v>716.80000000000007</v>
      </c>
      <c r="I54" s="77"/>
      <c r="J54" s="21">
        <f t="shared" si="0"/>
        <v>0</v>
      </c>
    </row>
    <row r="55" spans="1:12" s="24" customFormat="1" ht="12" customHeight="1" x14ac:dyDescent="0.3">
      <c r="A55" s="71">
        <v>32</v>
      </c>
      <c r="B55" s="82" t="s">
        <v>64</v>
      </c>
      <c r="C55" s="82" t="s">
        <v>80</v>
      </c>
      <c r="D55" s="76" t="s">
        <v>79</v>
      </c>
      <c r="E55" s="76">
        <v>16</v>
      </c>
      <c r="F55" s="73">
        <f t="shared" si="1"/>
        <v>102.4</v>
      </c>
      <c r="G55" s="73">
        <v>6.4</v>
      </c>
      <c r="H55" s="74">
        <f t="shared" si="2"/>
        <v>716.80000000000007</v>
      </c>
      <c r="I55" s="77"/>
      <c r="J55" s="22">
        <f t="shared" si="0"/>
        <v>0</v>
      </c>
      <c r="L55" s="25"/>
    </row>
    <row r="56" spans="1:12" s="24" customFormat="1" ht="12" customHeight="1" x14ac:dyDescent="0.3">
      <c r="A56" s="71">
        <v>33</v>
      </c>
      <c r="B56" s="82" t="s">
        <v>65</v>
      </c>
      <c r="C56" s="82" t="s">
        <v>80</v>
      </c>
      <c r="D56" s="76" t="s">
        <v>79</v>
      </c>
      <c r="E56" s="76">
        <v>16</v>
      </c>
      <c r="F56" s="73">
        <f t="shared" si="1"/>
        <v>102.4</v>
      </c>
      <c r="G56" s="73">
        <v>6.4</v>
      </c>
      <c r="H56" s="74">
        <f t="shared" si="2"/>
        <v>716.80000000000007</v>
      </c>
      <c r="I56" s="77"/>
      <c r="J56" s="21">
        <f t="shared" si="0"/>
        <v>0</v>
      </c>
      <c r="L56" s="25"/>
    </row>
    <row r="57" spans="1:12" ht="12" customHeight="1" x14ac:dyDescent="0.3">
      <c r="A57" s="71">
        <v>34</v>
      </c>
      <c r="B57" s="82" t="s">
        <v>33</v>
      </c>
      <c r="C57" s="82" t="s">
        <v>80</v>
      </c>
      <c r="D57" s="76" t="s">
        <v>79</v>
      </c>
      <c r="E57" s="76">
        <v>16</v>
      </c>
      <c r="F57" s="73">
        <f t="shared" si="1"/>
        <v>102.4</v>
      </c>
      <c r="G57" s="73">
        <v>6.4</v>
      </c>
      <c r="H57" s="74">
        <f t="shared" si="2"/>
        <v>716.80000000000007</v>
      </c>
      <c r="I57" s="77"/>
      <c r="J57" s="21">
        <f t="shared" si="0"/>
        <v>0</v>
      </c>
    </row>
    <row r="58" spans="1:12" ht="12" customHeight="1" x14ac:dyDescent="0.3">
      <c r="A58" s="71">
        <v>35</v>
      </c>
      <c r="B58" s="82" t="s">
        <v>53</v>
      </c>
      <c r="C58" s="82" t="s">
        <v>80</v>
      </c>
      <c r="D58" s="76" t="s">
        <v>79</v>
      </c>
      <c r="E58" s="76">
        <v>16</v>
      </c>
      <c r="F58" s="73">
        <f t="shared" si="1"/>
        <v>102.4</v>
      </c>
      <c r="G58" s="73">
        <v>6.4</v>
      </c>
      <c r="H58" s="74">
        <f t="shared" si="2"/>
        <v>716.80000000000007</v>
      </c>
      <c r="I58" s="77"/>
      <c r="J58" s="22">
        <f t="shared" si="0"/>
        <v>0</v>
      </c>
    </row>
    <row r="59" spans="1:12" s="24" customFormat="1" ht="12" customHeight="1" x14ac:dyDescent="0.3">
      <c r="A59" s="71">
        <v>36</v>
      </c>
      <c r="B59" s="82" t="s">
        <v>90</v>
      </c>
      <c r="C59" s="82" t="s">
        <v>80</v>
      </c>
      <c r="D59" s="76" t="s">
        <v>79</v>
      </c>
      <c r="E59" s="76">
        <v>16</v>
      </c>
      <c r="F59" s="73">
        <f t="shared" si="1"/>
        <v>135.19999999999999</v>
      </c>
      <c r="G59" s="73">
        <v>8.4499999999999993</v>
      </c>
      <c r="H59" s="74">
        <f t="shared" si="2"/>
        <v>946.39999999999986</v>
      </c>
      <c r="I59" s="77"/>
      <c r="J59" s="21">
        <f t="shared" si="0"/>
        <v>0</v>
      </c>
      <c r="L59" s="25"/>
    </row>
    <row r="60" spans="1:12" ht="12" customHeight="1" x14ac:dyDescent="0.3">
      <c r="A60" s="71">
        <v>37</v>
      </c>
      <c r="B60" s="82" t="s">
        <v>91</v>
      </c>
      <c r="C60" s="82" t="s">
        <v>80</v>
      </c>
      <c r="D60" s="76" t="s">
        <v>79</v>
      </c>
      <c r="E60" s="76">
        <v>16</v>
      </c>
      <c r="F60" s="73">
        <f t="shared" si="1"/>
        <v>135.19999999999999</v>
      </c>
      <c r="G60" s="73">
        <v>8.4499999999999993</v>
      </c>
      <c r="H60" s="74">
        <f t="shared" si="2"/>
        <v>946.39999999999986</v>
      </c>
      <c r="I60" s="77"/>
      <c r="J60" s="21">
        <f t="shared" si="0"/>
        <v>0</v>
      </c>
    </row>
    <row r="61" spans="1:12" s="24" customFormat="1" ht="12" customHeight="1" x14ac:dyDescent="0.3">
      <c r="A61" s="71">
        <v>38</v>
      </c>
      <c r="B61" s="82" t="s">
        <v>92</v>
      </c>
      <c r="C61" s="82" t="s">
        <v>80</v>
      </c>
      <c r="D61" s="76" t="s">
        <v>79</v>
      </c>
      <c r="E61" s="76">
        <v>16</v>
      </c>
      <c r="F61" s="73">
        <f t="shared" si="1"/>
        <v>135.19999999999999</v>
      </c>
      <c r="G61" s="73">
        <v>8.4499999999999993</v>
      </c>
      <c r="H61" s="74">
        <f t="shared" si="2"/>
        <v>946.39999999999986</v>
      </c>
      <c r="I61" s="77"/>
      <c r="J61" s="22">
        <f t="shared" si="0"/>
        <v>0</v>
      </c>
      <c r="L61" s="25"/>
    </row>
    <row r="62" spans="1:12" ht="12" customHeight="1" x14ac:dyDescent="0.3">
      <c r="A62" s="71">
        <v>39</v>
      </c>
      <c r="B62" s="82" t="s">
        <v>66</v>
      </c>
      <c r="C62" s="82" t="s">
        <v>80</v>
      </c>
      <c r="D62" s="76" t="s">
        <v>79</v>
      </c>
      <c r="E62" s="76">
        <v>16</v>
      </c>
      <c r="F62" s="73">
        <f t="shared" si="1"/>
        <v>102.4</v>
      </c>
      <c r="G62" s="73">
        <v>6.4</v>
      </c>
      <c r="H62" s="74">
        <f t="shared" si="2"/>
        <v>716.80000000000007</v>
      </c>
      <c r="I62" s="77"/>
      <c r="J62" s="21">
        <f t="shared" si="0"/>
        <v>0</v>
      </c>
    </row>
    <row r="63" spans="1:12" s="24" customFormat="1" ht="12" customHeight="1" x14ac:dyDescent="0.3">
      <c r="A63" s="71">
        <v>40</v>
      </c>
      <c r="B63" s="82" t="s">
        <v>34</v>
      </c>
      <c r="C63" s="82" t="s">
        <v>80</v>
      </c>
      <c r="D63" s="76" t="s">
        <v>79</v>
      </c>
      <c r="E63" s="76">
        <v>16</v>
      </c>
      <c r="F63" s="73">
        <f t="shared" si="1"/>
        <v>102.4</v>
      </c>
      <c r="G63" s="73">
        <v>6.4</v>
      </c>
      <c r="H63" s="74">
        <f t="shared" si="2"/>
        <v>716.80000000000007</v>
      </c>
      <c r="I63" s="77"/>
      <c r="J63" s="21">
        <f t="shared" si="0"/>
        <v>0</v>
      </c>
      <c r="L63" s="25"/>
    </row>
    <row r="64" spans="1:12" s="28" customFormat="1" ht="12" customHeight="1" x14ac:dyDescent="0.3">
      <c r="A64" s="71">
        <v>41</v>
      </c>
      <c r="B64" s="82" t="s">
        <v>35</v>
      </c>
      <c r="C64" s="82" t="s">
        <v>80</v>
      </c>
      <c r="D64" s="76" t="s">
        <v>79</v>
      </c>
      <c r="E64" s="76">
        <v>16</v>
      </c>
      <c r="F64" s="73">
        <f t="shared" si="1"/>
        <v>102.4</v>
      </c>
      <c r="G64" s="73">
        <v>6.4</v>
      </c>
      <c r="H64" s="74">
        <f t="shared" si="2"/>
        <v>716.80000000000007</v>
      </c>
      <c r="I64" s="77"/>
      <c r="J64" s="22">
        <f t="shared" si="0"/>
        <v>0</v>
      </c>
      <c r="L64" s="29"/>
    </row>
    <row r="65" spans="1:12" s="28" customFormat="1" ht="12" customHeight="1" x14ac:dyDescent="0.3">
      <c r="A65" s="71">
        <v>42</v>
      </c>
      <c r="B65" s="82" t="s">
        <v>75</v>
      </c>
      <c r="C65" s="82" t="s">
        <v>80</v>
      </c>
      <c r="D65" s="76" t="s">
        <v>79</v>
      </c>
      <c r="E65" s="76">
        <v>16</v>
      </c>
      <c r="F65" s="73">
        <f t="shared" si="1"/>
        <v>135.19999999999999</v>
      </c>
      <c r="G65" s="73">
        <v>8.4499999999999993</v>
      </c>
      <c r="H65" s="74">
        <f t="shared" si="2"/>
        <v>946.39999999999986</v>
      </c>
      <c r="I65" s="77"/>
      <c r="J65" s="21">
        <f t="shared" si="0"/>
        <v>0</v>
      </c>
      <c r="L65" s="29"/>
    </row>
    <row r="66" spans="1:12" ht="12" customHeight="1" x14ac:dyDescent="0.3">
      <c r="A66" s="71">
        <v>43</v>
      </c>
      <c r="B66" s="82" t="s">
        <v>36</v>
      </c>
      <c r="C66" s="82" t="s">
        <v>80</v>
      </c>
      <c r="D66" s="76" t="s">
        <v>79</v>
      </c>
      <c r="E66" s="76">
        <v>16</v>
      </c>
      <c r="F66" s="73">
        <f t="shared" si="1"/>
        <v>102.4</v>
      </c>
      <c r="G66" s="73">
        <v>6.4</v>
      </c>
      <c r="H66" s="74">
        <f t="shared" si="2"/>
        <v>716.80000000000007</v>
      </c>
      <c r="I66" s="77"/>
      <c r="J66" s="21">
        <f t="shared" si="0"/>
        <v>0</v>
      </c>
    </row>
    <row r="67" spans="1:12" s="24" customFormat="1" ht="12" customHeight="1" x14ac:dyDescent="0.3">
      <c r="A67" s="71">
        <v>44</v>
      </c>
      <c r="B67" s="82" t="s">
        <v>54</v>
      </c>
      <c r="C67" s="82" t="s">
        <v>80</v>
      </c>
      <c r="D67" s="76" t="s">
        <v>79</v>
      </c>
      <c r="E67" s="76">
        <v>16</v>
      </c>
      <c r="F67" s="73">
        <f t="shared" si="1"/>
        <v>102.4</v>
      </c>
      <c r="G67" s="73">
        <v>6.4</v>
      </c>
      <c r="H67" s="74">
        <f t="shared" si="2"/>
        <v>716.80000000000007</v>
      </c>
      <c r="I67" s="77"/>
      <c r="J67" s="22">
        <f t="shared" si="0"/>
        <v>0</v>
      </c>
      <c r="L67" s="25"/>
    </row>
    <row r="68" spans="1:12" s="28" customFormat="1" ht="12" customHeight="1" x14ac:dyDescent="0.3">
      <c r="A68" s="71">
        <v>45</v>
      </c>
      <c r="B68" s="82" t="s">
        <v>56</v>
      </c>
      <c r="C68" s="82" t="s">
        <v>80</v>
      </c>
      <c r="D68" s="76" t="s">
        <v>79</v>
      </c>
      <c r="E68" s="76">
        <v>16</v>
      </c>
      <c r="F68" s="73">
        <f t="shared" si="1"/>
        <v>171.68</v>
      </c>
      <c r="G68" s="73">
        <v>10.73</v>
      </c>
      <c r="H68" s="74">
        <f t="shared" si="2"/>
        <v>1201.76</v>
      </c>
      <c r="I68" s="77"/>
      <c r="J68" s="21">
        <f t="shared" si="0"/>
        <v>0</v>
      </c>
      <c r="L68" s="29"/>
    </row>
    <row r="69" spans="1:12" s="28" customFormat="1" ht="12" customHeight="1" x14ac:dyDescent="0.3">
      <c r="A69" s="71">
        <v>46</v>
      </c>
      <c r="B69" s="82" t="s">
        <v>93</v>
      </c>
      <c r="C69" s="82" t="s">
        <v>80</v>
      </c>
      <c r="D69" s="76" t="s">
        <v>79</v>
      </c>
      <c r="E69" s="76">
        <v>16</v>
      </c>
      <c r="F69" s="73">
        <f t="shared" si="1"/>
        <v>167.84</v>
      </c>
      <c r="G69" s="73">
        <v>10.49</v>
      </c>
      <c r="H69" s="74">
        <f t="shared" si="2"/>
        <v>1174.8800000000001</v>
      </c>
      <c r="I69" s="77"/>
      <c r="J69" s="21">
        <f t="shared" si="0"/>
        <v>0</v>
      </c>
      <c r="L69" s="29"/>
    </row>
    <row r="70" spans="1:12" ht="12" customHeight="1" x14ac:dyDescent="0.3">
      <c r="A70" s="71">
        <v>47</v>
      </c>
      <c r="B70" s="82" t="s">
        <v>55</v>
      </c>
      <c r="C70" s="82" t="s">
        <v>80</v>
      </c>
      <c r="D70" s="76" t="s">
        <v>79</v>
      </c>
      <c r="E70" s="76">
        <v>16</v>
      </c>
      <c r="F70" s="73">
        <f t="shared" si="1"/>
        <v>102.4</v>
      </c>
      <c r="G70" s="73">
        <v>6.4</v>
      </c>
      <c r="H70" s="74">
        <f t="shared" si="2"/>
        <v>716.80000000000007</v>
      </c>
      <c r="I70" s="77"/>
      <c r="J70" s="22">
        <f t="shared" si="0"/>
        <v>0</v>
      </c>
    </row>
    <row r="71" spans="1:12" s="24" customFormat="1" ht="12" customHeight="1" x14ac:dyDescent="0.3">
      <c r="A71" s="71">
        <v>48</v>
      </c>
      <c r="B71" s="82" t="s">
        <v>94</v>
      </c>
      <c r="C71" s="82" t="s">
        <v>80</v>
      </c>
      <c r="D71" s="76" t="s">
        <v>79</v>
      </c>
      <c r="E71" s="76">
        <v>16</v>
      </c>
      <c r="F71" s="73">
        <f t="shared" si="1"/>
        <v>110.08</v>
      </c>
      <c r="G71" s="73">
        <v>6.88</v>
      </c>
      <c r="H71" s="74">
        <f t="shared" si="2"/>
        <v>770.56</v>
      </c>
      <c r="I71" s="77"/>
      <c r="J71" s="21">
        <f t="shared" si="0"/>
        <v>0</v>
      </c>
      <c r="L71" s="25"/>
    </row>
    <row r="72" spans="1:12" ht="12" customHeight="1" x14ac:dyDescent="0.3">
      <c r="A72" s="71">
        <v>49</v>
      </c>
      <c r="B72" s="82" t="s">
        <v>95</v>
      </c>
      <c r="C72" s="82" t="s">
        <v>80</v>
      </c>
      <c r="D72" s="76" t="s">
        <v>79</v>
      </c>
      <c r="E72" s="76">
        <v>16</v>
      </c>
      <c r="F72" s="73">
        <f t="shared" si="1"/>
        <v>110.08</v>
      </c>
      <c r="G72" s="73">
        <v>6.88</v>
      </c>
      <c r="H72" s="74">
        <f t="shared" si="2"/>
        <v>770.56</v>
      </c>
      <c r="I72" s="77"/>
      <c r="J72" s="21">
        <f t="shared" si="0"/>
        <v>0</v>
      </c>
    </row>
    <row r="73" spans="1:12" s="24" customFormat="1" ht="12" customHeight="1" x14ac:dyDescent="0.3">
      <c r="A73" s="71">
        <v>50</v>
      </c>
      <c r="B73" s="82" t="s">
        <v>96</v>
      </c>
      <c r="C73" s="82" t="s">
        <v>80</v>
      </c>
      <c r="D73" s="76" t="s">
        <v>79</v>
      </c>
      <c r="E73" s="76">
        <v>16</v>
      </c>
      <c r="F73" s="73">
        <f t="shared" si="1"/>
        <v>110.08</v>
      </c>
      <c r="G73" s="73">
        <v>6.88</v>
      </c>
      <c r="H73" s="74">
        <f t="shared" si="2"/>
        <v>770.56</v>
      </c>
      <c r="I73" s="77"/>
      <c r="J73" s="22">
        <f t="shared" si="0"/>
        <v>0</v>
      </c>
      <c r="L73" s="25"/>
    </row>
    <row r="74" spans="1:12" ht="12" customHeight="1" x14ac:dyDescent="0.3">
      <c r="A74" s="71">
        <v>51</v>
      </c>
      <c r="B74" s="82" t="s">
        <v>97</v>
      </c>
      <c r="C74" s="82" t="s">
        <v>80</v>
      </c>
      <c r="D74" s="76" t="s">
        <v>79</v>
      </c>
      <c r="E74" s="76">
        <v>16</v>
      </c>
      <c r="F74" s="73">
        <f t="shared" si="1"/>
        <v>135.19999999999999</v>
      </c>
      <c r="G74" s="73">
        <v>8.4499999999999993</v>
      </c>
      <c r="H74" s="74">
        <f t="shared" si="2"/>
        <v>946.39999999999986</v>
      </c>
      <c r="I74" s="77"/>
      <c r="J74" s="21">
        <f t="shared" si="0"/>
        <v>0</v>
      </c>
    </row>
    <row r="75" spans="1:12" s="24" customFormat="1" ht="12" customHeight="1" x14ac:dyDescent="0.3">
      <c r="A75" s="71">
        <v>52</v>
      </c>
      <c r="B75" s="82" t="s">
        <v>68</v>
      </c>
      <c r="C75" s="82" t="s">
        <v>80</v>
      </c>
      <c r="D75" s="76" t="s">
        <v>79</v>
      </c>
      <c r="E75" s="76">
        <v>16</v>
      </c>
      <c r="F75" s="73">
        <f t="shared" si="1"/>
        <v>102.4</v>
      </c>
      <c r="G75" s="73">
        <v>6.4</v>
      </c>
      <c r="H75" s="74">
        <f t="shared" si="2"/>
        <v>716.80000000000007</v>
      </c>
      <c r="I75" s="77"/>
      <c r="J75" s="21">
        <f t="shared" si="0"/>
        <v>0</v>
      </c>
      <c r="L75" s="25"/>
    </row>
    <row r="76" spans="1:12" ht="12" customHeight="1" x14ac:dyDescent="0.3">
      <c r="A76" s="86">
        <v>53</v>
      </c>
      <c r="B76" s="87" t="s">
        <v>98</v>
      </c>
      <c r="C76" s="87" t="s">
        <v>80</v>
      </c>
      <c r="D76" s="86" t="s">
        <v>79</v>
      </c>
      <c r="E76" s="86">
        <v>16</v>
      </c>
      <c r="F76" s="88">
        <f t="shared" si="1"/>
        <v>0</v>
      </c>
      <c r="G76" s="88">
        <v>0</v>
      </c>
      <c r="H76" s="91">
        <f t="shared" si="2"/>
        <v>0</v>
      </c>
      <c r="I76" s="89"/>
      <c r="J76" s="22">
        <f t="shared" si="0"/>
        <v>0</v>
      </c>
    </row>
    <row r="77" spans="1:12" s="24" customFormat="1" ht="12" customHeight="1" x14ac:dyDescent="0.3">
      <c r="A77" s="71">
        <v>54</v>
      </c>
      <c r="B77" s="82" t="s">
        <v>57</v>
      </c>
      <c r="C77" s="82" t="s">
        <v>80</v>
      </c>
      <c r="D77" s="76" t="s">
        <v>79</v>
      </c>
      <c r="E77" s="76">
        <v>16</v>
      </c>
      <c r="F77" s="73">
        <f t="shared" si="1"/>
        <v>102.4</v>
      </c>
      <c r="G77" s="73">
        <v>6.4</v>
      </c>
      <c r="H77" s="74">
        <f t="shared" si="2"/>
        <v>716.80000000000007</v>
      </c>
      <c r="I77" s="77"/>
      <c r="J77" s="21">
        <f t="shared" si="0"/>
        <v>0</v>
      </c>
      <c r="L77" s="25"/>
    </row>
    <row r="78" spans="1:12" ht="12" customHeight="1" x14ac:dyDescent="0.3">
      <c r="A78" s="71">
        <v>55</v>
      </c>
      <c r="B78" s="82" t="s">
        <v>99</v>
      </c>
      <c r="C78" s="82" t="s">
        <v>80</v>
      </c>
      <c r="D78" s="76" t="s">
        <v>79</v>
      </c>
      <c r="E78" s="76">
        <v>16</v>
      </c>
      <c r="F78" s="73">
        <f t="shared" si="1"/>
        <v>102.4</v>
      </c>
      <c r="G78" s="73">
        <v>6.4</v>
      </c>
      <c r="H78" s="74">
        <f t="shared" si="2"/>
        <v>716.80000000000007</v>
      </c>
      <c r="I78" s="77"/>
      <c r="J78" s="21">
        <f t="shared" si="0"/>
        <v>0</v>
      </c>
    </row>
    <row r="79" spans="1:12" ht="12" customHeight="1" x14ac:dyDescent="0.3">
      <c r="A79" s="71">
        <v>56</v>
      </c>
      <c r="B79" s="82" t="s">
        <v>58</v>
      </c>
      <c r="C79" s="82" t="s">
        <v>80</v>
      </c>
      <c r="D79" s="76" t="s">
        <v>79</v>
      </c>
      <c r="E79" s="76">
        <v>16</v>
      </c>
      <c r="F79" s="73">
        <f t="shared" si="1"/>
        <v>102.4</v>
      </c>
      <c r="G79" s="73">
        <v>6.4</v>
      </c>
      <c r="H79" s="74">
        <f t="shared" si="2"/>
        <v>716.80000000000007</v>
      </c>
      <c r="I79" s="77"/>
      <c r="J79" s="22">
        <f t="shared" si="0"/>
        <v>0</v>
      </c>
    </row>
    <row r="80" spans="1:12" s="24" customFormat="1" ht="12" customHeight="1" x14ac:dyDescent="0.3">
      <c r="A80" s="71">
        <v>57</v>
      </c>
      <c r="B80" s="82" t="s">
        <v>100</v>
      </c>
      <c r="C80" s="82" t="s">
        <v>80</v>
      </c>
      <c r="D80" s="76" t="s">
        <v>79</v>
      </c>
      <c r="E80" s="76">
        <v>16</v>
      </c>
      <c r="F80" s="73">
        <f t="shared" si="1"/>
        <v>102.4</v>
      </c>
      <c r="G80" s="73">
        <v>6.4</v>
      </c>
      <c r="H80" s="74">
        <f t="shared" si="2"/>
        <v>716.80000000000007</v>
      </c>
      <c r="I80" s="77"/>
      <c r="J80" s="21">
        <f t="shared" si="0"/>
        <v>0</v>
      </c>
      <c r="L80" s="25"/>
    </row>
    <row r="81" spans="1:12" ht="12" customHeight="1" x14ac:dyDescent="0.3">
      <c r="A81" s="71">
        <v>58</v>
      </c>
      <c r="B81" s="82" t="s">
        <v>74</v>
      </c>
      <c r="C81" s="82" t="s">
        <v>80</v>
      </c>
      <c r="D81" s="76" t="s">
        <v>79</v>
      </c>
      <c r="E81" s="76">
        <v>16</v>
      </c>
      <c r="F81" s="73">
        <f t="shared" si="1"/>
        <v>135.19999999999999</v>
      </c>
      <c r="G81" s="73">
        <v>8.4499999999999993</v>
      </c>
      <c r="H81" s="74">
        <f t="shared" si="2"/>
        <v>946.39999999999986</v>
      </c>
      <c r="I81" s="77"/>
      <c r="J81" s="21">
        <f t="shared" si="0"/>
        <v>0</v>
      </c>
    </row>
    <row r="82" spans="1:12" s="24" customFormat="1" ht="12" customHeight="1" x14ac:dyDescent="0.3">
      <c r="A82" s="71">
        <v>59</v>
      </c>
      <c r="B82" s="82" t="s">
        <v>67</v>
      </c>
      <c r="C82" s="82" t="s">
        <v>80</v>
      </c>
      <c r="D82" s="76" t="s">
        <v>79</v>
      </c>
      <c r="E82" s="76">
        <v>16</v>
      </c>
      <c r="F82" s="73">
        <f t="shared" si="1"/>
        <v>102.4</v>
      </c>
      <c r="G82" s="73">
        <v>6.4</v>
      </c>
      <c r="H82" s="74">
        <f t="shared" si="2"/>
        <v>716.80000000000007</v>
      </c>
      <c r="I82" s="77"/>
      <c r="J82" s="22">
        <f t="shared" si="0"/>
        <v>0</v>
      </c>
      <c r="L82" s="25"/>
    </row>
    <row r="83" spans="1:12" ht="12" customHeight="1" x14ac:dyDescent="0.3">
      <c r="A83" s="71">
        <v>60</v>
      </c>
      <c r="B83" s="82" t="s">
        <v>101</v>
      </c>
      <c r="C83" s="82" t="s">
        <v>80</v>
      </c>
      <c r="D83" s="76" t="s">
        <v>79</v>
      </c>
      <c r="E83" s="76">
        <v>16</v>
      </c>
      <c r="F83" s="73">
        <f t="shared" si="1"/>
        <v>102.4</v>
      </c>
      <c r="G83" s="73">
        <v>6.4</v>
      </c>
      <c r="H83" s="74">
        <f t="shared" si="2"/>
        <v>716.80000000000007</v>
      </c>
      <c r="I83" s="77"/>
      <c r="J83" s="21">
        <f t="shared" si="0"/>
        <v>0</v>
      </c>
    </row>
    <row r="84" spans="1:12" ht="12" customHeight="1" x14ac:dyDescent="0.3">
      <c r="A84" s="71">
        <v>61</v>
      </c>
      <c r="B84" s="82" t="s">
        <v>102</v>
      </c>
      <c r="C84" s="82" t="s">
        <v>80</v>
      </c>
      <c r="D84" s="76" t="s">
        <v>79</v>
      </c>
      <c r="E84" s="76">
        <v>16</v>
      </c>
      <c r="F84" s="73">
        <f t="shared" si="1"/>
        <v>102.4</v>
      </c>
      <c r="G84" s="73">
        <v>6.4</v>
      </c>
      <c r="H84" s="74">
        <f t="shared" si="2"/>
        <v>716.80000000000007</v>
      </c>
      <c r="I84" s="77"/>
      <c r="J84" s="21">
        <f t="shared" si="0"/>
        <v>0</v>
      </c>
    </row>
    <row r="85" spans="1:12" s="24" customFormat="1" ht="12" customHeight="1" x14ac:dyDescent="0.3">
      <c r="A85" s="71">
        <v>62</v>
      </c>
      <c r="B85" s="82" t="s">
        <v>103</v>
      </c>
      <c r="C85" s="82" t="s">
        <v>80</v>
      </c>
      <c r="D85" s="76" t="s">
        <v>79</v>
      </c>
      <c r="E85" s="76">
        <v>16</v>
      </c>
      <c r="F85" s="73">
        <f t="shared" si="1"/>
        <v>102.4</v>
      </c>
      <c r="G85" s="73">
        <v>6.4</v>
      </c>
      <c r="H85" s="74">
        <f t="shared" si="2"/>
        <v>716.80000000000007</v>
      </c>
      <c r="I85" s="77"/>
      <c r="J85" s="22">
        <f t="shared" si="0"/>
        <v>0</v>
      </c>
      <c r="L85" s="25"/>
    </row>
    <row r="86" spans="1:12" ht="12" customHeight="1" x14ac:dyDescent="0.3">
      <c r="A86" s="71">
        <v>63</v>
      </c>
      <c r="B86" s="82" t="s">
        <v>104</v>
      </c>
      <c r="C86" s="82" t="s">
        <v>80</v>
      </c>
      <c r="D86" s="76" t="s">
        <v>79</v>
      </c>
      <c r="E86" s="76">
        <v>16</v>
      </c>
      <c r="F86" s="73">
        <f t="shared" si="1"/>
        <v>110.08</v>
      </c>
      <c r="G86" s="73">
        <v>6.88</v>
      </c>
      <c r="H86" s="74">
        <f t="shared" si="2"/>
        <v>770.56</v>
      </c>
      <c r="I86" s="77"/>
      <c r="J86" s="21">
        <f t="shared" si="0"/>
        <v>0</v>
      </c>
    </row>
    <row r="87" spans="1:12" s="24" customFormat="1" ht="12" customHeight="1" x14ac:dyDescent="0.3">
      <c r="A87" s="71">
        <v>64</v>
      </c>
      <c r="B87" s="82" t="s">
        <v>105</v>
      </c>
      <c r="C87" s="82" t="s">
        <v>80</v>
      </c>
      <c r="D87" s="76" t="s">
        <v>79</v>
      </c>
      <c r="E87" s="76">
        <v>16</v>
      </c>
      <c r="F87" s="73">
        <f t="shared" si="1"/>
        <v>135.19999999999999</v>
      </c>
      <c r="G87" s="73">
        <v>8.4499999999999993</v>
      </c>
      <c r="H87" s="74">
        <f t="shared" si="2"/>
        <v>946.39999999999986</v>
      </c>
      <c r="I87" s="77"/>
      <c r="J87" s="21">
        <f t="shared" si="0"/>
        <v>0</v>
      </c>
      <c r="L87" s="25"/>
    </row>
    <row r="88" spans="1:12" ht="12" customHeight="1" x14ac:dyDescent="0.3">
      <c r="A88" s="71">
        <v>65</v>
      </c>
      <c r="B88" s="82" t="s">
        <v>106</v>
      </c>
      <c r="C88" s="82" t="s">
        <v>80</v>
      </c>
      <c r="D88" s="76" t="s">
        <v>79</v>
      </c>
      <c r="E88" s="76">
        <v>16</v>
      </c>
      <c r="F88" s="73">
        <f t="shared" si="1"/>
        <v>110.08</v>
      </c>
      <c r="G88" s="73">
        <v>6.88</v>
      </c>
      <c r="H88" s="74">
        <f t="shared" si="2"/>
        <v>770.56</v>
      </c>
      <c r="I88" s="77"/>
      <c r="J88" s="22">
        <f t="shared" ref="J88:J151" si="3">I88*G88</f>
        <v>0</v>
      </c>
    </row>
    <row r="89" spans="1:12" s="24" customFormat="1" ht="12" customHeight="1" x14ac:dyDescent="0.3">
      <c r="A89" s="86">
        <v>66</v>
      </c>
      <c r="B89" s="87" t="s">
        <v>73</v>
      </c>
      <c r="C89" s="87" t="s">
        <v>80</v>
      </c>
      <c r="D89" s="86" t="s">
        <v>79</v>
      </c>
      <c r="E89" s="86">
        <v>16</v>
      </c>
      <c r="F89" s="88">
        <f t="shared" ref="F89:F152" si="4">G89*E89</f>
        <v>0</v>
      </c>
      <c r="G89" s="88">
        <v>0</v>
      </c>
      <c r="H89" s="91">
        <f t="shared" ref="H89:H152" si="5">G89*112</f>
        <v>0</v>
      </c>
      <c r="I89" s="89"/>
      <c r="J89" s="21">
        <f t="shared" si="3"/>
        <v>0</v>
      </c>
      <c r="L89" s="25"/>
    </row>
    <row r="90" spans="1:12" ht="12" customHeight="1" x14ac:dyDescent="0.3">
      <c r="A90" s="71">
        <v>67</v>
      </c>
      <c r="B90" s="82" t="s">
        <v>59</v>
      </c>
      <c r="C90" s="82" t="s">
        <v>80</v>
      </c>
      <c r="D90" s="76" t="s">
        <v>79</v>
      </c>
      <c r="E90" s="76">
        <v>16</v>
      </c>
      <c r="F90" s="73">
        <f t="shared" si="4"/>
        <v>102.4</v>
      </c>
      <c r="G90" s="73">
        <v>6.4</v>
      </c>
      <c r="H90" s="74">
        <f t="shared" si="5"/>
        <v>716.80000000000007</v>
      </c>
      <c r="I90" s="77"/>
      <c r="J90" s="21">
        <f t="shared" si="3"/>
        <v>0</v>
      </c>
    </row>
    <row r="91" spans="1:12" s="24" customFormat="1" ht="12" customHeight="1" x14ac:dyDescent="0.3">
      <c r="A91" s="71">
        <v>68</v>
      </c>
      <c r="B91" s="82" t="s">
        <v>107</v>
      </c>
      <c r="C91" s="83" t="s">
        <v>108</v>
      </c>
      <c r="D91" s="76" t="s">
        <v>79</v>
      </c>
      <c r="E91" s="76">
        <v>16</v>
      </c>
      <c r="F91" s="73">
        <f t="shared" si="4"/>
        <v>110.08</v>
      </c>
      <c r="G91" s="73">
        <v>6.88</v>
      </c>
      <c r="H91" s="74">
        <f t="shared" si="5"/>
        <v>770.56</v>
      </c>
      <c r="I91" s="77"/>
      <c r="J91" s="22">
        <f t="shared" si="3"/>
        <v>0</v>
      </c>
      <c r="L91" s="25"/>
    </row>
    <row r="92" spans="1:12" ht="12" customHeight="1" x14ac:dyDescent="0.3">
      <c r="A92" s="71">
        <v>69</v>
      </c>
      <c r="B92" s="82" t="s">
        <v>109</v>
      </c>
      <c r="C92" s="83" t="s">
        <v>108</v>
      </c>
      <c r="D92" s="76" t="s">
        <v>79</v>
      </c>
      <c r="E92" s="76">
        <v>16</v>
      </c>
      <c r="F92" s="73">
        <f t="shared" si="4"/>
        <v>110.08</v>
      </c>
      <c r="G92" s="73">
        <v>6.88</v>
      </c>
      <c r="H92" s="74">
        <f t="shared" si="5"/>
        <v>770.56</v>
      </c>
      <c r="I92" s="77"/>
      <c r="J92" s="21">
        <f t="shared" si="3"/>
        <v>0</v>
      </c>
    </row>
    <row r="93" spans="1:12" s="24" customFormat="1" ht="12" customHeight="1" x14ac:dyDescent="0.3">
      <c r="A93" s="71">
        <v>70</v>
      </c>
      <c r="B93" s="82" t="s">
        <v>110</v>
      </c>
      <c r="C93" s="83" t="s">
        <v>111</v>
      </c>
      <c r="D93" s="76" t="s">
        <v>79</v>
      </c>
      <c r="E93" s="76">
        <v>16</v>
      </c>
      <c r="F93" s="73">
        <f t="shared" si="4"/>
        <v>97.44</v>
      </c>
      <c r="G93" s="73">
        <v>6.09</v>
      </c>
      <c r="H93" s="74">
        <f t="shared" si="5"/>
        <v>682.07999999999993</v>
      </c>
      <c r="I93" s="77"/>
      <c r="J93" s="21">
        <f t="shared" si="3"/>
        <v>0</v>
      </c>
      <c r="L93" s="25"/>
    </row>
    <row r="94" spans="1:12" ht="12" customHeight="1" x14ac:dyDescent="0.3">
      <c r="A94" s="71">
        <v>71</v>
      </c>
      <c r="B94" s="82" t="s">
        <v>112</v>
      </c>
      <c r="C94" s="83" t="s">
        <v>113</v>
      </c>
      <c r="D94" s="76" t="s">
        <v>79</v>
      </c>
      <c r="E94" s="76">
        <v>16</v>
      </c>
      <c r="F94" s="73">
        <f t="shared" si="4"/>
        <v>97.44</v>
      </c>
      <c r="G94" s="73">
        <v>6.09</v>
      </c>
      <c r="H94" s="74">
        <f t="shared" si="5"/>
        <v>682.07999999999993</v>
      </c>
      <c r="I94" s="77"/>
      <c r="J94" s="22">
        <f t="shared" si="3"/>
        <v>0</v>
      </c>
    </row>
    <row r="95" spans="1:12" s="24" customFormat="1" ht="12" customHeight="1" x14ac:dyDescent="0.3">
      <c r="A95" s="71">
        <v>72</v>
      </c>
      <c r="B95" s="82" t="s">
        <v>114</v>
      </c>
      <c r="C95" s="83" t="s">
        <v>113</v>
      </c>
      <c r="D95" s="76" t="s">
        <v>79</v>
      </c>
      <c r="E95" s="76">
        <v>16</v>
      </c>
      <c r="F95" s="73">
        <f t="shared" si="4"/>
        <v>97.44</v>
      </c>
      <c r="G95" s="73">
        <v>6.09</v>
      </c>
      <c r="H95" s="74">
        <f t="shared" si="5"/>
        <v>682.07999999999993</v>
      </c>
      <c r="I95" s="77"/>
      <c r="J95" s="21">
        <f t="shared" si="3"/>
        <v>0</v>
      </c>
      <c r="L95" s="25"/>
    </row>
    <row r="96" spans="1:12" ht="12" customHeight="1" x14ac:dyDescent="0.3">
      <c r="A96" s="71">
        <v>73</v>
      </c>
      <c r="B96" s="82" t="s">
        <v>115</v>
      </c>
      <c r="C96" s="83" t="s">
        <v>113</v>
      </c>
      <c r="D96" s="76" t="s">
        <v>79</v>
      </c>
      <c r="E96" s="76">
        <v>16</v>
      </c>
      <c r="F96" s="73">
        <f t="shared" si="4"/>
        <v>97.44</v>
      </c>
      <c r="G96" s="73">
        <v>6.09</v>
      </c>
      <c r="H96" s="74">
        <f t="shared" si="5"/>
        <v>682.07999999999993</v>
      </c>
      <c r="I96" s="77"/>
      <c r="J96" s="21">
        <f t="shared" si="3"/>
        <v>0</v>
      </c>
    </row>
    <row r="97" spans="1:12" s="24" customFormat="1" ht="12" customHeight="1" x14ac:dyDescent="0.3">
      <c r="A97" s="71">
        <v>74</v>
      </c>
      <c r="B97" s="82" t="s">
        <v>116</v>
      </c>
      <c r="C97" s="83" t="s">
        <v>113</v>
      </c>
      <c r="D97" s="76" t="s">
        <v>79</v>
      </c>
      <c r="E97" s="76">
        <v>16</v>
      </c>
      <c r="F97" s="73">
        <f t="shared" si="4"/>
        <v>97.44</v>
      </c>
      <c r="G97" s="73">
        <v>6.09</v>
      </c>
      <c r="H97" s="74">
        <f t="shared" si="5"/>
        <v>682.07999999999993</v>
      </c>
      <c r="I97" s="77"/>
      <c r="J97" s="22">
        <f t="shared" si="3"/>
        <v>0</v>
      </c>
      <c r="L97" s="25"/>
    </row>
    <row r="98" spans="1:12" ht="12" customHeight="1" x14ac:dyDescent="0.3">
      <c r="A98" s="71">
        <v>75</v>
      </c>
      <c r="B98" s="82" t="s">
        <v>117</v>
      </c>
      <c r="C98" s="83" t="s">
        <v>118</v>
      </c>
      <c r="D98" s="76" t="s">
        <v>79</v>
      </c>
      <c r="E98" s="76">
        <v>16</v>
      </c>
      <c r="F98" s="73">
        <f t="shared" si="4"/>
        <v>135.19999999999999</v>
      </c>
      <c r="G98" s="73">
        <v>8.4499999999999993</v>
      </c>
      <c r="H98" s="74">
        <f t="shared" si="5"/>
        <v>946.39999999999986</v>
      </c>
      <c r="I98" s="77"/>
      <c r="J98" s="21">
        <f t="shared" si="3"/>
        <v>0</v>
      </c>
    </row>
    <row r="99" spans="1:12" s="24" customFormat="1" ht="12" customHeight="1" x14ac:dyDescent="0.3">
      <c r="A99" s="71">
        <v>76</v>
      </c>
      <c r="B99" s="82" t="s">
        <v>119</v>
      </c>
      <c r="C99" s="83" t="s">
        <v>120</v>
      </c>
      <c r="D99" s="76" t="s">
        <v>79</v>
      </c>
      <c r="E99" s="76">
        <v>16</v>
      </c>
      <c r="F99" s="73">
        <f t="shared" si="4"/>
        <v>102.4</v>
      </c>
      <c r="G99" s="73">
        <v>6.4</v>
      </c>
      <c r="H99" s="74">
        <f t="shared" si="5"/>
        <v>716.80000000000007</v>
      </c>
      <c r="I99" s="77"/>
      <c r="J99" s="21">
        <f t="shared" si="3"/>
        <v>0</v>
      </c>
      <c r="L99" s="25"/>
    </row>
    <row r="100" spans="1:12" ht="12" customHeight="1" x14ac:dyDescent="0.3">
      <c r="A100" s="71">
        <v>77</v>
      </c>
      <c r="B100" s="82" t="s">
        <v>121</v>
      </c>
      <c r="C100" s="83" t="s">
        <v>122</v>
      </c>
      <c r="D100" s="76" t="s">
        <v>79</v>
      </c>
      <c r="E100" s="76">
        <v>16</v>
      </c>
      <c r="F100" s="73">
        <f t="shared" si="4"/>
        <v>102.4</v>
      </c>
      <c r="G100" s="73">
        <v>6.4</v>
      </c>
      <c r="H100" s="74">
        <f t="shared" si="5"/>
        <v>716.80000000000007</v>
      </c>
      <c r="I100" s="77"/>
      <c r="J100" s="22">
        <f t="shared" si="3"/>
        <v>0</v>
      </c>
    </row>
    <row r="101" spans="1:12" s="24" customFormat="1" ht="12" customHeight="1" x14ac:dyDescent="0.3">
      <c r="A101" s="71">
        <v>78</v>
      </c>
      <c r="B101" s="82" t="s">
        <v>123</v>
      </c>
      <c r="C101" s="83" t="s">
        <v>122</v>
      </c>
      <c r="D101" s="76" t="s">
        <v>79</v>
      </c>
      <c r="E101" s="76">
        <v>16</v>
      </c>
      <c r="F101" s="73">
        <f t="shared" si="4"/>
        <v>97.44</v>
      </c>
      <c r="G101" s="73">
        <v>6.09</v>
      </c>
      <c r="H101" s="74">
        <f t="shared" si="5"/>
        <v>682.07999999999993</v>
      </c>
      <c r="I101" s="77"/>
      <c r="J101" s="21">
        <f t="shared" si="3"/>
        <v>0</v>
      </c>
      <c r="L101" s="25"/>
    </row>
    <row r="102" spans="1:12" ht="12" customHeight="1" x14ac:dyDescent="0.3">
      <c r="A102" s="71">
        <v>79</v>
      </c>
      <c r="B102" s="82" t="s">
        <v>124</v>
      </c>
      <c r="C102" s="83" t="s">
        <v>122</v>
      </c>
      <c r="D102" s="76" t="s">
        <v>79</v>
      </c>
      <c r="E102" s="76">
        <v>16</v>
      </c>
      <c r="F102" s="73">
        <f t="shared" si="4"/>
        <v>97.44</v>
      </c>
      <c r="G102" s="73">
        <v>6.09</v>
      </c>
      <c r="H102" s="74">
        <f t="shared" si="5"/>
        <v>682.07999999999993</v>
      </c>
      <c r="I102" s="77"/>
      <c r="J102" s="21">
        <f t="shared" si="3"/>
        <v>0</v>
      </c>
    </row>
    <row r="103" spans="1:12" s="24" customFormat="1" ht="12" customHeight="1" x14ac:dyDescent="0.3">
      <c r="A103" s="71">
        <v>80</v>
      </c>
      <c r="B103" s="82" t="s">
        <v>125</v>
      </c>
      <c r="C103" s="83" t="s">
        <v>122</v>
      </c>
      <c r="D103" s="76" t="s">
        <v>79</v>
      </c>
      <c r="E103" s="76">
        <v>16</v>
      </c>
      <c r="F103" s="73">
        <f t="shared" si="4"/>
        <v>97.44</v>
      </c>
      <c r="G103" s="73">
        <v>6.09</v>
      </c>
      <c r="H103" s="74">
        <f t="shared" si="5"/>
        <v>682.07999999999993</v>
      </c>
      <c r="I103" s="77"/>
      <c r="J103" s="22">
        <f t="shared" si="3"/>
        <v>0</v>
      </c>
      <c r="L103" s="25"/>
    </row>
    <row r="104" spans="1:12" s="28" customFormat="1" ht="12" customHeight="1" x14ac:dyDescent="0.3">
      <c r="A104" s="71">
        <v>81</v>
      </c>
      <c r="B104" s="82" t="s">
        <v>126</v>
      </c>
      <c r="C104" s="83" t="s">
        <v>122</v>
      </c>
      <c r="D104" s="76" t="s">
        <v>79</v>
      </c>
      <c r="E104" s="76">
        <v>16</v>
      </c>
      <c r="F104" s="73">
        <f t="shared" si="4"/>
        <v>97.44</v>
      </c>
      <c r="G104" s="73">
        <v>6.09</v>
      </c>
      <c r="H104" s="74">
        <f t="shared" si="5"/>
        <v>682.07999999999993</v>
      </c>
      <c r="I104" s="77"/>
      <c r="J104" s="21">
        <f t="shared" si="3"/>
        <v>0</v>
      </c>
      <c r="L104" s="29"/>
    </row>
    <row r="105" spans="1:12" s="24" customFormat="1" ht="12" customHeight="1" x14ac:dyDescent="0.3">
      <c r="A105" s="71">
        <v>82</v>
      </c>
      <c r="B105" s="82" t="s">
        <v>127</v>
      </c>
      <c r="C105" s="83" t="s">
        <v>122</v>
      </c>
      <c r="D105" s="76" t="s">
        <v>79</v>
      </c>
      <c r="E105" s="76">
        <v>16</v>
      </c>
      <c r="F105" s="73">
        <f t="shared" si="4"/>
        <v>97.44</v>
      </c>
      <c r="G105" s="73">
        <v>6.09</v>
      </c>
      <c r="H105" s="74">
        <f t="shared" si="5"/>
        <v>682.07999999999993</v>
      </c>
      <c r="I105" s="77"/>
      <c r="J105" s="21">
        <f t="shared" si="3"/>
        <v>0</v>
      </c>
      <c r="L105" s="25"/>
    </row>
    <row r="106" spans="1:12" ht="12" customHeight="1" x14ac:dyDescent="0.3">
      <c r="A106" s="71">
        <v>83</v>
      </c>
      <c r="B106" s="82" t="s">
        <v>128</v>
      </c>
      <c r="C106" s="83" t="s">
        <v>122</v>
      </c>
      <c r="D106" s="76" t="s">
        <v>79</v>
      </c>
      <c r="E106" s="76">
        <v>16</v>
      </c>
      <c r="F106" s="73">
        <f t="shared" si="4"/>
        <v>97.44</v>
      </c>
      <c r="G106" s="73">
        <v>6.09</v>
      </c>
      <c r="H106" s="74">
        <f t="shared" si="5"/>
        <v>682.07999999999993</v>
      </c>
      <c r="I106" s="77"/>
      <c r="J106" s="22">
        <f t="shared" si="3"/>
        <v>0</v>
      </c>
    </row>
    <row r="107" spans="1:12" s="24" customFormat="1" ht="12" customHeight="1" x14ac:dyDescent="0.3">
      <c r="A107" s="71">
        <v>84</v>
      </c>
      <c r="B107" s="82" t="s">
        <v>129</v>
      </c>
      <c r="C107" s="83" t="s">
        <v>122</v>
      </c>
      <c r="D107" s="76" t="s">
        <v>79</v>
      </c>
      <c r="E107" s="76">
        <v>16</v>
      </c>
      <c r="F107" s="73">
        <f t="shared" si="4"/>
        <v>97.44</v>
      </c>
      <c r="G107" s="73">
        <v>6.09</v>
      </c>
      <c r="H107" s="74">
        <f t="shared" si="5"/>
        <v>682.07999999999993</v>
      </c>
      <c r="I107" s="77"/>
      <c r="J107" s="21">
        <f t="shared" si="3"/>
        <v>0</v>
      </c>
      <c r="L107" s="25"/>
    </row>
    <row r="108" spans="1:12" ht="12" customHeight="1" x14ac:dyDescent="0.3">
      <c r="A108" s="71">
        <v>85</v>
      </c>
      <c r="B108" s="82" t="s">
        <v>130</v>
      </c>
      <c r="C108" s="83" t="s">
        <v>122</v>
      </c>
      <c r="D108" s="76" t="s">
        <v>79</v>
      </c>
      <c r="E108" s="76">
        <v>16</v>
      </c>
      <c r="F108" s="73">
        <f t="shared" si="4"/>
        <v>97.44</v>
      </c>
      <c r="G108" s="73">
        <v>6.09</v>
      </c>
      <c r="H108" s="74">
        <f t="shared" si="5"/>
        <v>682.07999999999993</v>
      </c>
      <c r="I108" s="77"/>
      <c r="J108" s="21">
        <f t="shared" si="3"/>
        <v>0</v>
      </c>
    </row>
    <row r="109" spans="1:12" s="24" customFormat="1" ht="12" customHeight="1" x14ac:dyDescent="0.3">
      <c r="A109" s="71">
        <v>86</v>
      </c>
      <c r="B109" s="82" t="s">
        <v>131</v>
      </c>
      <c r="C109" s="83" t="s">
        <v>132</v>
      </c>
      <c r="D109" s="76" t="s">
        <v>79</v>
      </c>
      <c r="E109" s="76">
        <v>16</v>
      </c>
      <c r="F109" s="73">
        <f t="shared" si="4"/>
        <v>97.44</v>
      </c>
      <c r="G109" s="73">
        <v>6.09</v>
      </c>
      <c r="H109" s="74">
        <f t="shared" si="5"/>
        <v>682.07999999999993</v>
      </c>
      <c r="I109" s="77"/>
      <c r="J109" s="22">
        <f t="shared" si="3"/>
        <v>0</v>
      </c>
      <c r="L109" s="25"/>
    </row>
    <row r="110" spans="1:12" ht="12" customHeight="1" x14ac:dyDescent="0.3">
      <c r="A110" s="71">
        <v>87</v>
      </c>
      <c r="B110" s="82" t="s">
        <v>133</v>
      </c>
      <c r="C110" s="83" t="s">
        <v>132</v>
      </c>
      <c r="D110" s="76" t="s">
        <v>79</v>
      </c>
      <c r="E110" s="76">
        <v>16</v>
      </c>
      <c r="F110" s="73">
        <f t="shared" si="4"/>
        <v>97.44</v>
      </c>
      <c r="G110" s="73">
        <v>6.09</v>
      </c>
      <c r="H110" s="74">
        <f t="shared" si="5"/>
        <v>682.07999999999993</v>
      </c>
      <c r="I110" s="77"/>
      <c r="J110" s="21">
        <f t="shared" si="3"/>
        <v>0</v>
      </c>
    </row>
    <row r="111" spans="1:12" s="24" customFormat="1" ht="12" customHeight="1" x14ac:dyDescent="0.3">
      <c r="A111" s="71">
        <v>88</v>
      </c>
      <c r="B111" s="82" t="s">
        <v>134</v>
      </c>
      <c r="C111" s="83" t="s">
        <v>132</v>
      </c>
      <c r="D111" s="76" t="s">
        <v>79</v>
      </c>
      <c r="E111" s="76">
        <v>16</v>
      </c>
      <c r="F111" s="73">
        <f t="shared" si="4"/>
        <v>50.88</v>
      </c>
      <c r="G111" s="73">
        <v>3.18</v>
      </c>
      <c r="H111" s="74">
        <f t="shared" si="5"/>
        <v>356.16</v>
      </c>
      <c r="I111" s="77"/>
      <c r="J111" s="21">
        <f t="shared" si="3"/>
        <v>0</v>
      </c>
      <c r="L111" s="25"/>
    </row>
    <row r="112" spans="1:12" ht="12" customHeight="1" x14ac:dyDescent="0.3">
      <c r="A112" s="71">
        <v>89</v>
      </c>
      <c r="B112" s="82" t="s">
        <v>135</v>
      </c>
      <c r="C112" s="83" t="s">
        <v>136</v>
      </c>
      <c r="D112" s="76" t="s">
        <v>79</v>
      </c>
      <c r="E112" s="76">
        <v>16</v>
      </c>
      <c r="F112" s="73">
        <f t="shared" si="4"/>
        <v>102.4</v>
      </c>
      <c r="G112" s="73">
        <v>6.4</v>
      </c>
      <c r="H112" s="74">
        <f t="shared" si="5"/>
        <v>716.80000000000007</v>
      </c>
      <c r="I112" s="77"/>
      <c r="J112" s="22">
        <f t="shared" si="3"/>
        <v>0</v>
      </c>
    </row>
    <row r="113" spans="1:12" s="24" customFormat="1" ht="12" customHeight="1" x14ac:dyDescent="0.3">
      <c r="A113" s="71">
        <v>90</v>
      </c>
      <c r="B113" s="82" t="s">
        <v>137</v>
      </c>
      <c r="C113" s="83" t="s">
        <v>136</v>
      </c>
      <c r="D113" s="76" t="s">
        <v>79</v>
      </c>
      <c r="E113" s="76">
        <v>16</v>
      </c>
      <c r="F113" s="73">
        <f t="shared" si="4"/>
        <v>102.4</v>
      </c>
      <c r="G113" s="73">
        <v>6.4</v>
      </c>
      <c r="H113" s="74">
        <f t="shared" si="5"/>
        <v>716.80000000000007</v>
      </c>
      <c r="I113" s="77"/>
      <c r="J113" s="21">
        <f t="shared" si="3"/>
        <v>0</v>
      </c>
      <c r="L113" s="25"/>
    </row>
    <row r="114" spans="1:12" s="24" customFormat="1" ht="12" customHeight="1" x14ac:dyDescent="0.3">
      <c r="A114" s="71">
        <v>91</v>
      </c>
      <c r="B114" s="82" t="s">
        <v>138</v>
      </c>
      <c r="C114" s="83" t="s">
        <v>136</v>
      </c>
      <c r="D114" s="76" t="s">
        <v>79</v>
      </c>
      <c r="E114" s="76">
        <v>16</v>
      </c>
      <c r="F114" s="73">
        <f t="shared" si="4"/>
        <v>102.4</v>
      </c>
      <c r="G114" s="73">
        <v>6.4</v>
      </c>
      <c r="H114" s="74">
        <f t="shared" si="5"/>
        <v>716.80000000000007</v>
      </c>
      <c r="I114" s="77"/>
      <c r="J114" s="21">
        <f t="shared" si="3"/>
        <v>0</v>
      </c>
      <c r="L114" s="25"/>
    </row>
    <row r="115" spans="1:12" ht="12" customHeight="1" x14ac:dyDescent="0.3">
      <c r="A115" s="71">
        <v>92</v>
      </c>
      <c r="B115" s="82" t="s">
        <v>139</v>
      </c>
      <c r="C115" s="83" t="s">
        <v>136</v>
      </c>
      <c r="D115" s="76" t="s">
        <v>79</v>
      </c>
      <c r="E115" s="76">
        <v>16</v>
      </c>
      <c r="F115" s="73">
        <f t="shared" si="4"/>
        <v>102.4</v>
      </c>
      <c r="G115" s="73">
        <v>6.4</v>
      </c>
      <c r="H115" s="74">
        <f t="shared" si="5"/>
        <v>716.80000000000007</v>
      </c>
      <c r="I115" s="77"/>
      <c r="J115" s="22">
        <f t="shared" si="3"/>
        <v>0</v>
      </c>
    </row>
    <row r="116" spans="1:12" s="24" customFormat="1" ht="12" customHeight="1" x14ac:dyDescent="0.3">
      <c r="A116" s="71">
        <v>93</v>
      </c>
      <c r="B116" s="82" t="s">
        <v>140</v>
      </c>
      <c r="C116" s="83" t="s">
        <v>136</v>
      </c>
      <c r="D116" s="76" t="s">
        <v>79</v>
      </c>
      <c r="E116" s="76">
        <v>16</v>
      </c>
      <c r="F116" s="73">
        <f t="shared" si="4"/>
        <v>102.4</v>
      </c>
      <c r="G116" s="73">
        <v>6.4</v>
      </c>
      <c r="H116" s="74">
        <f t="shared" si="5"/>
        <v>716.80000000000007</v>
      </c>
      <c r="I116" s="77"/>
      <c r="J116" s="21">
        <f t="shared" si="3"/>
        <v>0</v>
      </c>
      <c r="L116" s="25"/>
    </row>
    <row r="117" spans="1:12" ht="12" customHeight="1" x14ac:dyDescent="0.3">
      <c r="A117" s="71">
        <v>94</v>
      </c>
      <c r="B117" s="82" t="s">
        <v>141</v>
      </c>
      <c r="C117" s="83" t="s">
        <v>136</v>
      </c>
      <c r="D117" s="76" t="s">
        <v>79</v>
      </c>
      <c r="E117" s="76">
        <v>16</v>
      </c>
      <c r="F117" s="73">
        <f t="shared" si="4"/>
        <v>102.4</v>
      </c>
      <c r="G117" s="73">
        <v>6.4</v>
      </c>
      <c r="H117" s="74">
        <f t="shared" si="5"/>
        <v>716.80000000000007</v>
      </c>
      <c r="I117" s="77"/>
      <c r="J117" s="21">
        <f t="shared" si="3"/>
        <v>0</v>
      </c>
    </row>
    <row r="118" spans="1:12" s="24" customFormat="1" ht="12" customHeight="1" x14ac:dyDescent="0.3">
      <c r="A118" s="71">
        <v>95</v>
      </c>
      <c r="B118" s="82" t="s">
        <v>142</v>
      </c>
      <c r="C118" s="83" t="s">
        <v>136</v>
      </c>
      <c r="D118" s="76" t="s">
        <v>79</v>
      </c>
      <c r="E118" s="76">
        <v>16</v>
      </c>
      <c r="F118" s="73">
        <f t="shared" si="4"/>
        <v>102.4</v>
      </c>
      <c r="G118" s="73">
        <v>6.4</v>
      </c>
      <c r="H118" s="74">
        <f t="shared" si="5"/>
        <v>716.80000000000007</v>
      </c>
      <c r="I118" s="77"/>
      <c r="J118" s="22">
        <f t="shared" si="3"/>
        <v>0</v>
      </c>
      <c r="L118" s="25"/>
    </row>
    <row r="119" spans="1:12" ht="12" customHeight="1" x14ac:dyDescent="0.3">
      <c r="A119" s="71">
        <v>96</v>
      </c>
      <c r="B119" s="82" t="s">
        <v>143</v>
      </c>
      <c r="C119" s="83" t="s">
        <v>136</v>
      </c>
      <c r="D119" s="76" t="s">
        <v>79</v>
      </c>
      <c r="E119" s="76">
        <v>16</v>
      </c>
      <c r="F119" s="73">
        <f t="shared" si="4"/>
        <v>102.4</v>
      </c>
      <c r="G119" s="73">
        <v>6.4</v>
      </c>
      <c r="H119" s="74">
        <f t="shared" si="5"/>
        <v>716.80000000000007</v>
      </c>
      <c r="I119" s="77"/>
      <c r="J119" s="21">
        <f t="shared" si="3"/>
        <v>0</v>
      </c>
    </row>
    <row r="120" spans="1:12" s="24" customFormat="1" ht="12" customHeight="1" x14ac:dyDescent="0.3">
      <c r="A120" s="71">
        <v>97</v>
      </c>
      <c r="B120" s="82" t="s">
        <v>144</v>
      </c>
      <c r="C120" s="83" t="s">
        <v>136</v>
      </c>
      <c r="D120" s="76" t="s">
        <v>79</v>
      </c>
      <c r="E120" s="76">
        <v>16</v>
      </c>
      <c r="F120" s="73">
        <f t="shared" si="4"/>
        <v>102.4</v>
      </c>
      <c r="G120" s="73">
        <v>6.4</v>
      </c>
      <c r="H120" s="74">
        <f t="shared" si="5"/>
        <v>716.80000000000007</v>
      </c>
      <c r="I120" s="77"/>
      <c r="J120" s="21">
        <f t="shared" si="3"/>
        <v>0</v>
      </c>
      <c r="L120" s="25"/>
    </row>
    <row r="121" spans="1:12" ht="12" customHeight="1" x14ac:dyDescent="0.3">
      <c r="A121" s="71">
        <v>98</v>
      </c>
      <c r="B121" s="82" t="s">
        <v>145</v>
      </c>
      <c r="C121" s="83" t="s">
        <v>136</v>
      </c>
      <c r="D121" s="76" t="s">
        <v>79</v>
      </c>
      <c r="E121" s="76">
        <v>16</v>
      </c>
      <c r="F121" s="73">
        <f t="shared" si="4"/>
        <v>102.4</v>
      </c>
      <c r="G121" s="73">
        <v>6.4</v>
      </c>
      <c r="H121" s="74">
        <f t="shared" si="5"/>
        <v>716.80000000000007</v>
      </c>
      <c r="I121" s="77"/>
      <c r="J121" s="22">
        <f t="shared" si="3"/>
        <v>0</v>
      </c>
    </row>
    <row r="122" spans="1:12" s="24" customFormat="1" ht="12" customHeight="1" x14ac:dyDescent="0.3">
      <c r="A122" s="71">
        <v>99</v>
      </c>
      <c r="B122" s="82" t="s">
        <v>146</v>
      </c>
      <c r="C122" s="83" t="s">
        <v>136</v>
      </c>
      <c r="D122" s="76" t="s">
        <v>79</v>
      </c>
      <c r="E122" s="76">
        <v>16</v>
      </c>
      <c r="F122" s="73">
        <f t="shared" si="4"/>
        <v>102.4</v>
      </c>
      <c r="G122" s="73">
        <v>6.4</v>
      </c>
      <c r="H122" s="74">
        <f t="shared" si="5"/>
        <v>716.80000000000007</v>
      </c>
      <c r="I122" s="77"/>
      <c r="J122" s="21">
        <f t="shared" si="3"/>
        <v>0</v>
      </c>
      <c r="L122" s="25"/>
    </row>
    <row r="123" spans="1:12" ht="12" customHeight="1" x14ac:dyDescent="0.3">
      <c r="A123" s="71">
        <v>100</v>
      </c>
      <c r="B123" s="82" t="s">
        <v>147</v>
      </c>
      <c r="C123" s="83" t="s">
        <v>136</v>
      </c>
      <c r="D123" s="76" t="s">
        <v>79</v>
      </c>
      <c r="E123" s="76">
        <v>16</v>
      </c>
      <c r="F123" s="73">
        <f t="shared" si="4"/>
        <v>102.4</v>
      </c>
      <c r="G123" s="73">
        <v>6.4</v>
      </c>
      <c r="H123" s="74">
        <f t="shared" si="5"/>
        <v>716.80000000000007</v>
      </c>
      <c r="I123" s="77"/>
      <c r="J123" s="21">
        <f t="shared" si="3"/>
        <v>0</v>
      </c>
    </row>
    <row r="124" spans="1:12" s="24" customFormat="1" ht="12" customHeight="1" x14ac:dyDescent="0.3">
      <c r="A124" s="71">
        <v>101</v>
      </c>
      <c r="B124" s="82" t="s">
        <v>148</v>
      </c>
      <c r="C124" s="83" t="s">
        <v>149</v>
      </c>
      <c r="D124" s="76" t="s">
        <v>79</v>
      </c>
      <c r="E124" s="76">
        <v>16</v>
      </c>
      <c r="F124" s="73">
        <f t="shared" si="4"/>
        <v>101.28</v>
      </c>
      <c r="G124" s="73">
        <v>6.33</v>
      </c>
      <c r="H124" s="74">
        <f t="shared" si="5"/>
        <v>708.96</v>
      </c>
      <c r="I124" s="77"/>
      <c r="J124" s="22">
        <f t="shared" si="3"/>
        <v>0</v>
      </c>
      <c r="L124" s="25"/>
    </row>
    <row r="125" spans="1:12" ht="12" customHeight="1" x14ac:dyDescent="0.3">
      <c r="A125" s="71">
        <v>102</v>
      </c>
      <c r="B125" s="82" t="s">
        <v>150</v>
      </c>
      <c r="C125" s="83" t="s">
        <v>149</v>
      </c>
      <c r="D125" s="76" t="s">
        <v>79</v>
      </c>
      <c r="E125" s="76">
        <v>16</v>
      </c>
      <c r="F125" s="73">
        <f t="shared" si="4"/>
        <v>115.04</v>
      </c>
      <c r="G125" s="73">
        <v>7.19</v>
      </c>
      <c r="H125" s="74">
        <f t="shared" si="5"/>
        <v>805.28000000000009</v>
      </c>
      <c r="I125" s="77"/>
      <c r="J125" s="21">
        <f t="shared" si="3"/>
        <v>0</v>
      </c>
    </row>
    <row r="126" spans="1:12" s="24" customFormat="1" ht="12" customHeight="1" x14ac:dyDescent="0.3">
      <c r="A126" s="71">
        <v>103</v>
      </c>
      <c r="B126" s="82" t="s">
        <v>151</v>
      </c>
      <c r="C126" s="83" t="s">
        <v>149</v>
      </c>
      <c r="D126" s="76" t="s">
        <v>79</v>
      </c>
      <c r="E126" s="76">
        <v>16</v>
      </c>
      <c r="F126" s="73">
        <f t="shared" si="4"/>
        <v>115.04</v>
      </c>
      <c r="G126" s="73">
        <v>7.19</v>
      </c>
      <c r="H126" s="74">
        <f t="shared" si="5"/>
        <v>805.28000000000009</v>
      </c>
      <c r="I126" s="77"/>
      <c r="J126" s="21">
        <f t="shared" si="3"/>
        <v>0</v>
      </c>
      <c r="L126" s="25"/>
    </row>
    <row r="127" spans="1:12" ht="12" customHeight="1" x14ac:dyDescent="0.3">
      <c r="A127" s="71">
        <v>104</v>
      </c>
      <c r="B127" s="82" t="s">
        <v>152</v>
      </c>
      <c r="C127" s="83" t="s">
        <v>149</v>
      </c>
      <c r="D127" s="76" t="s">
        <v>79</v>
      </c>
      <c r="E127" s="76">
        <v>16</v>
      </c>
      <c r="F127" s="73">
        <f t="shared" si="4"/>
        <v>122.72</v>
      </c>
      <c r="G127" s="73">
        <v>7.67</v>
      </c>
      <c r="H127" s="74">
        <f t="shared" si="5"/>
        <v>859.04</v>
      </c>
      <c r="I127" s="77"/>
      <c r="J127" s="22">
        <f t="shared" si="3"/>
        <v>0</v>
      </c>
    </row>
    <row r="128" spans="1:12" s="24" customFormat="1" ht="12" customHeight="1" x14ac:dyDescent="0.3">
      <c r="A128" s="71">
        <v>105</v>
      </c>
      <c r="B128" s="82" t="s">
        <v>153</v>
      </c>
      <c r="C128" s="83" t="s">
        <v>149</v>
      </c>
      <c r="D128" s="76" t="s">
        <v>79</v>
      </c>
      <c r="E128" s="76">
        <v>16</v>
      </c>
      <c r="F128" s="73">
        <f t="shared" si="4"/>
        <v>101.28</v>
      </c>
      <c r="G128" s="73">
        <v>6.33</v>
      </c>
      <c r="H128" s="74">
        <f t="shared" si="5"/>
        <v>708.96</v>
      </c>
      <c r="I128" s="77"/>
      <c r="J128" s="21">
        <f t="shared" si="3"/>
        <v>0</v>
      </c>
      <c r="L128" s="25"/>
    </row>
    <row r="129" spans="1:12" ht="12" customHeight="1" x14ac:dyDescent="0.3">
      <c r="A129" s="71">
        <v>106</v>
      </c>
      <c r="B129" s="82" t="s">
        <v>154</v>
      </c>
      <c r="C129" s="83" t="s">
        <v>149</v>
      </c>
      <c r="D129" s="76" t="s">
        <v>79</v>
      </c>
      <c r="E129" s="76">
        <v>16</v>
      </c>
      <c r="F129" s="73">
        <f t="shared" si="4"/>
        <v>115.04</v>
      </c>
      <c r="G129" s="73">
        <v>7.19</v>
      </c>
      <c r="H129" s="74">
        <f t="shared" si="5"/>
        <v>805.28000000000009</v>
      </c>
      <c r="I129" s="77"/>
      <c r="J129" s="21">
        <f t="shared" si="3"/>
        <v>0</v>
      </c>
    </row>
    <row r="130" spans="1:12" s="24" customFormat="1" ht="12" customHeight="1" x14ac:dyDescent="0.3">
      <c r="A130" s="71">
        <v>107</v>
      </c>
      <c r="B130" s="82" t="s">
        <v>155</v>
      </c>
      <c r="C130" s="83" t="s">
        <v>149</v>
      </c>
      <c r="D130" s="76" t="s">
        <v>79</v>
      </c>
      <c r="E130" s="76">
        <v>16</v>
      </c>
      <c r="F130" s="73">
        <f t="shared" si="4"/>
        <v>101.28</v>
      </c>
      <c r="G130" s="73">
        <v>6.33</v>
      </c>
      <c r="H130" s="74">
        <f t="shared" si="5"/>
        <v>708.96</v>
      </c>
      <c r="I130" s="77"/>
      <c r="J130" s="22">
        <f t="shared" si="3"/>
        <v>0</v>
      </c>
      <c r="L130" s="25"/>
    </row>
    <row r="131" spans="1:12" ht="12" customHeight="1" x14ac:dyDescent="0.3">
      <c r="A131" s="71">
        <v>108</v>
      </c>
      <c r="B131" s="82" t="s">
        <v>156</v>
      </c>
      <c r="C131" s="83" t="s">
        <v>149</v>
      </c>
      <c r="D131" s="76" t="s">
        <v>79</v>
      </c>
      <c r="E131" s="76">
        <v>16</v>
      </c>
      <c r="F131" s="73">
        <f t="shared" si="4"/>
        <v>115.04</v>
      </c>
      <c r="G131" s="73">
        <v>7.19</v>
      </c>
      <c r="H131" s="74">
        <f t="shared" si="5"/>
        <v>805.28000000000009</v>
      </c>
      <c r="I131" s="77"/>
      <c r="J131" s="21">
        <f t="shared" si="3"/>
        <v>0</v>
      </c>
    </row>
    <row r="132" spans="1:12" s="24" customFormat="1" ht="12" customHeight="1" x14ac:dyDescent="0.3">
      <c r="A132" s="71">
        <v>109</v>
      </c>
      <c r="B132" s="82" t="s">
        <v>157</v>
      </c>
      <c r="C132" s="83" t="s">
        <v>149</v>
      </c>
      <c r="D132" s="76" t="s">
        <v>79</v>
      </c>
      <c r="E132" s="76">
        <v>16</v>
      </c>
      <c r="F132" s="73">
        <f t="shared" si="4"/>
        <v>115.04</v>
      </c>
      <c r="G132" s="73">
        <v>7.19</v>
      </c>
      <c r="H132" s="74">
        <f t="shared" si="5"/>
        <v>805.28000000000009</v>
      </c>
      <c r="I132" s="77"/>
      <c r="J132" s="21">
        <f t="shared" si="3"/>
        <v>0</v>
      </c>
      <c r="L132" s="25"/>
    </row>
    <row r="133" spans="1:12" ht="12" customHeight="1" x14ac:dyDescent="0.3">
      <c r="A133" s="71">
        <v>110</v>
      </c>
      <c r="B133" s="82" t="s">
        <v>158</v>
      </c>
      <c r="C133" s="83" t="s">
        <v>149</v>
      </c>
      <c r="D133" s="76" t="s">
        <v>79</v>
      </c>
      <c r="E133" s="76">
        <v>16</v>
      </c>
      <c r="F133" s="73">
        <f t="shared" si="4"/>
        <v>115.04</v>
      </c>
      <c r="G133" s="73">
        <v>7.19</v>
      </c>
      <c r="H133" s="74">
        <f t="shared" si="5"/>
        <v>805.28000000000009</v>
      </c>
      <c r="I133" s="77"/>
      <c r="J133" s="22">
        <f t="shared" si="3"/>
        <v>0</v>
      </c>
    </row>
    <row r="134" spans="1:12" s="24" customFormat="1" ht="12" customHeight="1" x14ac:dyDescent="0.3">
      <c r="A134" s="71">
        <v>111</v>
      </c>
      <c r="B134" s="82" t="s">
        <v>159</v>
      </c>
      <c r="C134" s="83" t="s">
        <v>149</v>
      </c>
      <c r="D134" s="76" t="s">
        <v>79</v>
      </c>
      <c r="E134" s="76">
        <v>16</v>
      </c>
      <c r="F134" s="73">
        <f t="shared" si="4"/>
        <v>115.04</v>
      </c>
      <c r="G134" s="73">
        <v>7.19</v>
      </c>
      <c r="H134" s="74">
        <f t="shared" si="5"/>
        <v>805.28000000000009</v>
      </c>
      <c r="I134" s="77"/>
      <c r="J134" s="21">
        <f t="shared" si="3"/>
        <v>0</v>
      </c>
      <c r="L134" s="25"/>
    </row>
    <row r="135" spans="1:12" s="24" customFormat="1" ht="12" customHeight="1" x14ac:dyDescent="0.3">
      <c r="A135" s="71">
        <v>112</v>
      </c>
      <c r="B135" s="82" t="s">
        <v>160</v>
      </c>
      <c r="C135" s="83" t="s">
        <v>149</v>
      </c>
      <c r="D135" s="76" t="s">
        <v>79</v>
      </c>
      <c r="E135" s="76">
        <v>16</v>
      </c>
      <c r="F135" s="73">
        <f t="shared" si="4"/>
        <v>115.04</v>
      </c>
      <c r="G135" s="73">
        <v>7.19</v>
      </c>
      <c r="H135" s="74">
        <f t="shared" si="5"/>
        <v>805.28000000000009</v>
      </c>
      <c r="I135" s="77"/>
      <c r="J135" s="21">
        <f t="shared" si="3"/>
        <v>0</v>
      </c>
      <c r="L135" s="25"/>
    </row>
    <row r="136" spans="1:12" ht="12" customHeight="1" x14ac:dyDescent="0.3">
      <c r="A136" s="71">
        <v>113</v>
      </c>
      <c r="B136" s="82" t="s">
        <v>161</v>
      </c>
      <c r="C136" s="83" t="s">
        <v>162</v>
      </c>
      <c r="D136" s="76" t="s">
        <v>79</v>
      </c>
      <c r="E136" s="76">
        <v>16</v>
      </c>
      <c r="F136" s="73">
        <f t="shared" si="4"/>
        <v>115.04</v>
      </c>
      <c r="G136" s="73">
        <v>7.19</v>
      </c>
      <c r="H136" s="74">
        <f t="shared" si="5"/>
        <v>805.28000000000009</v>
      </c>
      <c r="I136" s="77"/>
      <c r="J136" s="22">
        <f t="shared" si="3"/>
        <v>0</v>
      </c>
    </row>
    <row r="137" spans="1:12" s="24" customFormat="1" ht="12" customHeight="1" x14ac:dyDescent="0.3">
      <c r="A137" s="71">
        <v>114</v>
      </c>
      <c r="B137" s="82" t="s">
        <v>163</v>
      </c>
      <c r="C137" s="83" t="s">
        <v>164</v>
      </c>
      <c r="D137" s="76" t="s">
        <v>79</v>
      </c>
      <c r="E137" s="76">
        <v>16</v>
      </c>
      <c r="F137" s="73">
        <f t="shared" si="4"/>
        <v>169.12</v>
      </c>
      <c r="G137" s="73">
        <v>10.57</v>
      </c>
      <c r="H137" s="74">
        <f t="shared" si="5"/>
        <v>1183.8400000000001</v>
      </c>
      <c r="I137" s="77"/>
      <c r="J137" s="21">
        <f t="shared" si="3"/>
        <v>0</v>
      </c>
      <c r="L137" s="25"/>
    </row>
    <row r="138" spans="1:12" ht="12" customHeight="1" x14ac:dyDescent="0.3">
      <c r="A138" s="71">
        <v>115</v>
      </c>
      <c r="B138" s="82" t="s">
        <v>165</v>
      </c>
      <c r="C138" s="83" t="s">
        <v>164</v>
      </c>
      <c r="D138" s="76" t="s">
        <v>79</v>
      </c>
      <c r="E138" s="76">
        <v>16</v>
      </c>
      <c r="F138" s="73">
        <f t="shared" si="4"/>
        <v>169.12</v>
      </c>
      <c r="G138" s="73">
        <v>10.57</v>
      </c>
      <c r="H138" s="74">
        <f t="shared" si="5"/>
        <v>1183.8400000000001</v>
      </c>
      <c r="I138" s="77"/>
      <c r="J138" s="21">
        <f t="shared" si="3"/>
        <v>0</v>
      </c>
    </row>
    <row r="139" spans="1:12" s="24" customFormat="1" ht="12" customHeight="1" x14ac:dyDescent="0.3">
      <c r="A139" s="71">
        <v>116</v>
      </c>
      <c r="B139" s="82" t="s">
        <v>166</v>
      </c>
      <c r="C139" s="83" t="s">
        <v>164</v>
      </c>
      <c r="D139" s="76" t="s">
        <v>79</v>
      </c>
      <c r="E139" s="76">
        <v>16</v>
      </c>
      <c r="F139" s="73">
        <f t="shared" si="4"/>
        <v>169.12</v>
      </c>
      <c r="G139" s="73">
        <v>10.57</v>
      </c>
      <c r="H139" s="74">
        <f t="shared" si="5"/>
        <v>1183.8400000000001</v>
      </c>
      <c r="I139" s="77"/>
      <c r="J139" s="22">
        <f t="shared" si="3"/>
        <v>0</v>
      </c>
      <c r="L139" s="25"/>
    </row>
    <row r="140" spans="1:12" s="28" customFormat="1" ht="12" customHeight="1" x14ac:dyDescent="0.3">
      <c r="A140" s="71">
        <v>117</v>
      </c>
      <c r="B140" s="82" t="s">
        <v>167</v>
      </c>
      <c r="C140" s="83" t="s">
        <v>168</v>
      </c>
      <c r="D140" s="76" t="s">
        <v>79</v>
      </c>
      <c r="E140" s="76">
        <v>16</v>
      </c>
      <c r="F140" s="73">
        <f t="shared" si="4"/>
        <v>110.08</v>
      </c>
      <c r="G140" s="73">
        <v>6.88</v>
      </c>
      <c r="H140" s="74">
        <f t="shared" si="5"/>
        <v>770.56</v>
      </c>
      <c r="I140" s="77"/>
      <c r="J140" s="21">
        <f t="shared" si="3"/>
        <v>0</v>
      </c>
      <c r="L140" s="29"/>
    </row>
    <row r="141" spans="1:12" s="28" customFormat="1" ht="12" customHeight="1" x14ac:dyDescent="0.3">
      <c r="A141" s="71">
        <v>118</v>
      </c>
      <c r="B141" s="82" t="s">
        <v>169</v>
      </c>
      <c r="C141" s="83" t="s">
        <v>170</v>
      </c>
      <c r="D141" s="76" t="s">
        <v>79</v>
      </c>
      <c r="E141" s="76">
        <v>16</v>
      </c>
      <c r="F141" s="73">
        <f t="shared" si="4"/>
        <v>104.96</v>
      </c>
      <c r="G141" s="73">
        <v>6.56</v>
      </c>
      <c r="H141" s="74">
        <f t="shared" si="5"/>
        <v>734.71999999999991</v>
      </c>
      <c r="I141" s="77"/>
      <c r="J141" s="21">
        <f t="shared" si="3"/>
        <v>0</v>
      </c>
      <c r="L141" s="29"/>
    </row>
    <row r="142" spans="1:12" ht="12" customHeight="1" x14ac:dyDescent="0.3">
      <c r="A142" s="71">
        <v>119</v>
      </c>
      <c r="B142" s="82" t="s">
        <v>171</v>
      </c>
      <c r="C142" s="83" t="s">
        <v>170</v>
      </c>
      <c r="D142" s="76" t="s">
        <v>79</v>
      </c>
      <c r="E142" s="76">
        <v>16</v>
      </c>
      <c r="F142" s="73">
        <f t="shared" si="4"/>
        <v>104.96</v>
      </c>
      <c r="G142" s="73">
        <v>6.56</v>
      </c>
      <c r="H142" s="74">
        <f t="shared" si="5"/>
        <v>734.71999999999991</v>
      </c>
      <c r="I142" s="77"/>
      <c r="J142" s="22">
        <f t="shared" si="3"/>
        <v>0</v>
      </c>
    </row>
    <row r="143" spans="1:12" s="24" customFormat="1" ht="12" customHeight="1" x14ac:dyDescent="0.3">
      <c r="A143" s="71">
        <v>120</v>
      </c>
      <c r="B143" s="82" t="s">
        <v>172</v>
      </c>
      <c r="C143" s="83" t="s">
        <v>170</v>
      </c>
      <c r="D143" s="76" t="s">
        <v>79</v>
      </c>
      <c r="E143" s="76">
        <v>16</v>
      </c>
      <c r="F143" s="73">
        <f t="shared" si="4"/>
        <v>104.96</v>
      </c>
      <c r="G143" s="73">
        <v>6.56</v>
      </c>
      <c r="H143" s="74">
        <f t="shared" si="5"/>
        <v>734.71999999999991</v>
      </c>
      <c r="I143" s="77"/>
      <c r="J143" s="21">
        <f t="shared" si="3"/>
        <v>0</v>
      </c>
      <c r="L143" s="25"/>
    </row>
    <row r="144" spans="1:12" ht="12" customHeight="1" x14ac:dyDescent="0.3">
      <c r="A144" s="71">
        <v>121</v>
      </c>
      <c r="B144" s="82" t="s">
        <v>173</v>
      </c>
      <c r="C144" s="83" t="s">
        <v>174</v>
      </c>
      <c r="D144" s="76" t="s">
        <v>79</v>
      </c>
      <c r="E144" s="76">
        <v>16</v>
      </c>
      <c r="F144" s="73">
        <f t="shared" si="4"/>
        <v>104.96</v>
      </c>
      <c r="G144" s="73">
        <v>6.56</v>
      </c>
      <c r="H144" s="74">
        <f t="shared" si="5"/>
        <v>734.71999999999991</v>
      </c>
      <c r="I144" s="77"/>
      <c r="J144" s="21">
        <f t="shared" si="3"/>
        <v>0</v>
      </c>
    </row>
    <row r="145" spans="1:12" s="24" customFormat="1" ht="12" customHeight="1" x14ac:dyDescent="0.3">
      <c r="A145" s="71">
        <v>122</v>
      </c>
      <c r="B145" s="82" t="s">
        <v>175</v>
      </c>
      <c r="C145" s="83" t="s">
        <v>174</v>
      </c>
      <c r="D145" s="76" t="s">
        <v>79</v>
      </c>
      <c r="E145" s="76">
        <v>16</v>
      </c>
      <c r="F145" s="73">
        <f t="shared" si="4"/>
        <v>104.96</v>
      </c>
      <c r="G145" s="73">
        <v>6.56</v>
      </c>
      <c r="H145" s="74">
        <f t="shared" si="5"/>
        <v>734.71999999999991</v>
      </c>
      <c r="I145" s="77"/>
      <c r="J145" s="22">
        <f t="shared" si="3"/>
        <v>0</v>
      </c>
      <c r="L145" s="25"/>
    </row>
    <row r="146" spans="1:12" ht="12" customHeight="1" x14ac:dyDescent="0.3">
      <c r="A146" s="71">
        <v>123</v>
      </c>
      <c r="B146" s="82" t="s">
        <v>176</v>
      </c>
      <c r="C146" s="83" t="s">
        <v>174</v>
      </c>
      <c r="D146" s="76" t="s">
        <v>79</v>
      </c>
      <c r="E146" s="76">
        <v>16</v>
      </c>
      <c r="F146" s="73">
        <f t="shared" si="4"/>
        <v>104.96</v>
      </c>
      <c r="G146" s="73">
        <v>6.56</v>
      </c>
      <c r="H146" s="74">
        <f t="shared" si="5"/>
        <v>734.71999999999991</v>
      </c>
      <c r="I146" s="77"/>
      <c r="J146" s="21">
        <f t="shared" si="3"/>
        <v>0</v>
      </c>
    </row>
    <row r="147" spans="1:12" s="24" customFormat="1" ht="12" customHeight="1" x14ac:dyDescent="0.3">
      <c r="A147" s="71">
        <v>124</v>
      </c>
      <c r="B147" s="82" t="s">
        <v>177</v>
      </c>
      <c r="C147" s="83" t="s">
        <v>178</v>
      </c>
      <c r="D147" s="76" t="s">
        <v>79</v>
      </c>
      <c r="E147" s="76">
        <v>16</v>
      </c>
      <c r="F147" s="73">
        <f t="shared" si="4"/>
        <v>104.96</v>
      </c>
      <c r="G147" s="73">
        <v>6.56</v>
      </c>
      <c r="H147" s="74">
        <f t="shared" si="5"/>
        <v>734.71999999999991</v>
      </c>
      <c r="I147" s="77"/>
      <c r="J147" s="21">
        <f t="shared" si="3"/>
        <v>0</v>
      </c>
      <c r="L147" s="25"/>
    </row>
    <row r="148" spans="1:12" ht="12" customHeight="1" x14ac:dyDescent="0.3">
      <c r="A148" s="71">
        <v>125</v>
      </c>
      <c r="B148" s="82" t="s">
        <v>179</v>
      </c>
      <c r="C148" s="83" t="s">
        <v>180</v>
      </c>
      <c r="D148" s="76" t="s">
        <v>79</v>
      </c>
      <c r="E148" s="76">
        <v>16</v>
      </c>
      <c r="F148" s="73">
        <f t="shared" si="4"/>
        <v>104.96</v>
      </c>
      <c r="G148" s="73">
        <v>6.56</v>
      </c>
      <c r="H148" s="74">
        <f t="shared" si="5"/>
        <v>734.71999999999991</v>
      </c>
      <c r="I148" s="77"/>
      <c r="J148" s="22">
        <f t="shared" si="3"/>
        <v>0</v>
      </c>
    </row>
    <row r="149" spans="1:12" s="24" customFormat="1" ht="12" customHeight="1" x14ac:dyDescent="0.3">
      <c r="A149" s="71">
        <v>126</v>
      </c>
      <c r="B149" s="82" t="s">
        <v>181</v>
      </c>
      <c r="C149" s="83" t="s">
        <v>180</v>
      </c>
      <c r="D149" s="76" t="s">
        <v>79</v>
      </c>
      <c r="E149" s="76">
        <v>16</v>
      </c>
      <c r="F149" s="73">
        <f t="shared" si="4"/>
        <v>104.96</v>
      </c>
      <c r="G149" s="73">
        <v>6.56</v>
      </c>
      <c r="H149" s="74">
        <f t="shared" si="5"/>
        <v>734.71999999999991</v>
      </c>
      <c r="I149" s="77"/>
      <c r="J149" s="21">
        <f t="shared" si="3"/>
        <v>0</v>
      </c>
      <c r="L149" s="25"/>
    </row>
    <row r="150" spans="1:12" ht="12" customHeight="1" x14ac:dyDescent="0.3">
      <c r="A150" s="71">
        <v>127</v>
      </c>
      <c r="B150" s="82" t="s">
        <v>182</v>
      </c>
      <c r="C150" s="83" t="s">
        <v>180</v>
      </c>
      <c r="D150" s="76" t="s">
        <v>79</v>
      </c>
      <c r="E150" s="76">
        <v>16</v>
      </c>
      <c r="F150" s="73">
        <f t="shared" si="4"/>
        <v>104.96</v>
      </c>
      <c r="G150" s="73">
        <v>6.56</v>
      </c>
      <c r="H150" s="74">
        <f t="shared" si="5"/>
        <v>734.71999999999991</v>
      </c>
      <c r="I150" s="77"/>
      <c r="J150" s="21">
        <f t="shared" si="3"/>
        <v>0</v>
      </c>
    </row>
    <row r="151" spans="1:12" s="24" customFormat="1" ht="12" customHeight="1" x14ac:dyDescent="0.3">
      <c r="A151" s="71">
        <v>128</v>
      </c>
      <c r="B151" s="82" t="s">
        <v>183</v>
      </c>
      <c r="C151" s="83" t="s">
        <v>180</v>
      </c>
      <c r="D151" s="76" t="s">
        <v>79</v>
      </c>
      <c r="E151" s="76">
        <v>16</v>
      </c>
      <c r="F151" s="73">
        <f t="shared" si="4"/>
        <v>104.96</v>
      </c>
      <c r="G151" s="73">
        <v>6.56</v>
      </c>
      <c r="H151" s="74">
        <f t="shared" si="5"/>
        <v>734.71999999999991</v>
      </c>
      <c r="I151" s="77"/>
      <c r="J151" s="22">
        <f t="shared" si="3"/>
        <v>0</v>
      </c>
      <c r="L151" s="25"/>
    </row>
    <row r="152" spans="1:12" ht="12" customHeight="1" x14ac:dyDescent="0.3">
      <c r="A152" s="71">
        <v>129</v>
      </c>
      <c r="B152" s="82" t="s">
        <v>184</v>
      </c>
      <c r="C152" s="83" t="s">
        <v>185</v>
      </c>
      <c r="D152" s="76" t="s">
        <v>79</v>
      </c>
      <c r="E152" s="76">
        <v>16</v>
      </c>
      <c r="F152" s="73">
        <f t="shared" si="4"/>
        <v>104.96</v>
      </c>
      <c r="G152" s="73">
        <v>6.56</v>
      </c>
      <c r="H152" s="74">
        <f t="shared" si="5"/>
        <v>734.71999999999991</v>
      </c>
      <c r="I152" s="77"/>
      <c r="J152" s="21">
        <f t="shared" ref="J152:J157" si="6">I152*G152</f>
        <v>0</v>
      </c>
    </row>
    <row r="153" spans="1:12" s="24" customFormat="1" ht="12" customHeight="1" x14ac:dyDescent="0.3">
      <c r="A153" s="71">
        <v>130</v>
      </c>
      <c r="B153" s="82" t="s">
        <v>186</v>
      </c>
      <c r="C153" s="83" t="s">
        <v>185</v>
      </c>
      <c r="D153" s="76" t="s">
        <v>79</v>
      </c>
      <c r="E153" s="76">
        <v>16</v>
      </c>
      <c r="F153" s="73">
        <f t="shared" ref="F153:F157" si="7">G153*E153</f>
        <v>104.96</v>
      </c>
      <c r="G153" s="73">
        <v>6.56</v>
      </c>
      <c r="H153" s="74">
        <f t="shared" ref="H153:H157" si="8">G153*112</f>
        <v>734.71999999999991</v>
      </c>
      <c r="I153" s="77"/>
      <c r="J153" s="21">
        <f t="shared" si="6"/>
        <v>0</v>
      </c>
      <c r="L153" s="25"/>
    </row>
    <row r="154" spans="1:12" ht="12" customHeight="1" x14ac:dyDescent="0.3">
      <c r="A154" s="71">
        <v>131</v>
      </c>
      <c r="B154" s="82" t="s">
        <v>187</v>
      </c>
      <c r="C154" s="83" t="s">
        <v>188</v>
      </c>
      <c r="D154" s="76" t="s">
        <v>79</v>
      </c>
      <c r="E154" s="76">
        <v>16</v>
      </c>
      <c r="F154" s="73">
        <f t="shared" si="7"/>
        <v>104.96</v>
      </c>
      <c r="G154" s="73">
        <v>6.56</v>
      </c>
      <c r="H154" s="74">
        <f t="shared" si="8"/>
        <v>734.71999999999991</v>
      </c>
      <c r="I154" s="77"/>
      <c r="J154" s="22">
        <f t="shared" si="6"/>
        <v>0</v>
      </c>
    </row>
    <row r="155" spans="1:12" s="24" customFormat="1" ht="12" customHeight="1" x14ac:dyDescent="0.3">
      <c r="A155" s="71">
        <v>132</v>
      </c>
      <c r="B155" s="82" t="s">
        <v>189</v>
      </c>
      <c r="C155" s="83" t="s">
        <v>188</v>
      </c>
      <c r="D155" s="76" t="s">
        <v>79</v>
      </c>
      <c r="E155" s="76">
        <v>16</v>
      </c>
      <c r="F155" s="73">
        <f t="shared" si="7"/>
        <v>104.96</v>
      </c>
      <c r="G155" s="73">
        <v>6.56</v>
      </c>
      <c r="H155" s="74">
        <f t="shared" si="8"/>
        <v>734.71999999999991</v>
      </c>
      <c r="I155" s="77"/>
      <c r="J155" s="21">
        <f t="shared" si="6"/>
        <v>0</v>
      </c>
      <c r="L155" s="25"/>
    </row>
    <row r="156" spans="1:12" ht="12" customHeight="1" x14ac:dyDescent="0.3">
      <c r="A156" s="71">
        <v>133</v>
      </c>
      <c r="B156" s="82" t="s">
        <v>190</v>
      </c>
      <c r="C156" s="83" t="s">
        <v>180</v>
      </c>
      <c r="D156" s="76" t="s">
        <v>79</v>
      </c>
      <c r="E156" s="76">
        <v>16</v>
      </c>
      <c r="F156" s="73">
        <f t="shared" si="7"/>
        <v>104.96</v>
      </c>
      <c r="G156" s="73">
        <v>6.56</v>
      </c>
      <c r="H156" s="74">
        <f t="shared" si="8"/>
        <v>734.71999999999991</v>
      </c>
      <c r="I156" s="77"/>
      <c r="J156" s="21">
        <f t="shared" si="6"/>
        <v>0</v>
      </c>
    </row>
    <row r="157" spans="1:12" s="24" customFormat="1" ht="12" customHeight="1" x14ac:dyDescent="0.3">
      <c r="A157" s="71">
        <v>134</v>
      </c>
      <c r="B157" s="84" t="s">
        <v>191</v>
      </c>
      <c r="C157" s="85" t="s">
        <v>192</v>
      </c>
      <c r="D157" s="76" t="s">
        <v>79</v>
      </c>
      <c r="E157" s="76">
        <v>16</v>
      </c>
      <c r="F157" s="73">
        <f t="shared" si="7"/>
        <v>110.08</v>
      </c>
      <c r="G157" s="73">
        <v>6.88</v>
      </c>
      <c r="H157" s="74">
        <f t="shared" si="8"/>
        <v>770.56</v>
      </c>
      <c r="I157" s="77"/>
      <c r="J157" s="22">
        <f t="shared" si="6"/>
        <v>0</v>
      </c>
      <c r="L157" s="25"/>
    </row>
  </sheetData>
  <mergeCells count="6">
    <mergeCell ref="H15:I15"/>
    <mergeCell ref="A2:I2"/>
    <mergeCell ref="A3:I3"/>
    <mergeCell ref="A5:I5"/>
    <mergeCell ref="H14:I14"/>
    <mergeCell ref="D4:K4"/>
  </mergeCells>
  <phoneticPr fontId="38" type="noConversion"/>
  <conditionalFormatting sqref="A22">
    <cfRule type="duplicateValues" dxfId="3" priority="5"/>
    <cfRule type="duplicateValues" dxfId="2" priority="6" stopIfTrue="1"/>
    <cfRule type="duplicateValues" dxfId="1" priority="7" stopIfTrue="1"/>
    <cfRule type="duplicateValues" dxfId="0" priority="8" stopIfTrue="1"/>
  </conditionalFormatting>
  <hyperlinks>
    <hyperlink ref="D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colBreaks count="2" manualBreakCount="2">
    <brk id="11" max="423" man="1"/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CC09-CF33-42C6-87F2-E2AF5CA184DA}">
  <dimension ref="A1"/>
  <sheetViews>
    <sheetView topLeftCell="A13" workbookViewId="0">
      <selection activeCell="I17" sqref="I1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Фото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2024-11-27T17:52:21Z</dcterms:modified>
</cp:coreProperties>
</file>